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23895" windowHeight="9975"/>
  </bookViews>
  <sheets>
    <sheet name="Cora - Summary" sheetId="5" r:id="rId1"/>
    <sheet name="JJJ - Summary" sheetId="7" r:id="rId2"/>
    <sheet name="Alternative Table" sheetId="4" r:id="rId3"/>
    <sheet name="SRD Table (not used)" sheetId="2" r:id="rId4"/>
  </sheets>
  <calcPr calcId="124519"/>
</workbook>
</file>

<file path=xl/calcChain.xml><?xml version="1.0" encoding="utf-8"?>
<calcChain xmlns="http://schemas.openxmlformats.org/spreadsheetml/2006/main">
  <c r="H12" i="7"/>
  <c r="H11"/>
  <c r="H10"/>
  <c r="H9"/>
  <c r="H8"/>
  <c r="H7"/>
  <c r="H6"/>
  <c r="H5"/>
  <c r="H4"/>
  <c r="H3"/>
  <c r="H12" i="5" l="1"/>
  <c r="H11"/>
  <c r="H10"/>
  <c r="H9"/>
  <c r="H8"/>
  <c r="H7"/>
  <c r="H6"/>
  <c r="H5"/>
  <c r="H4"/>
  <c r="H3"/>
  <c r="I19" i="4"/>
  <c r="F14"/>
  <c r="G16"/>
  <c r="F16" s="1"/>
  <c r="H18"/>
  <c r="G18" s="1"/>
  <c r="F18" s="1"/>
  <c r="E18" s="1"/>
  <c r="D18" s="1"/>
  <c r="C18" s="1"/>
  <c r="B18" s="1"/>
  <c r="O32"/>
  <c r="N32" s="1"/>
  <c r="M32" s="1"/>
  <c r="L32" s="1"/>
  <c r="K32" s="1"/>
  <c r="J32" s="1"/>
  <c r="I32" s="1"/>
  <c r="H32" s="1"/>
  <c r="G32" s="1"/>
  <c r="F32" s="1"/>
  <c r="E32" s="1"/>
  <c r="D32" s="1"/>
  <c r="C32" s="1"/>
  <c r="B32" s="1"/>
  <c r="C6"/>
  <c r="B6" s="1"/>
  <c r="D8"/>
  <c r="C8" s="1"/>
  <c r="B8" s="1"/>
  <c r="E10"/>
  <c r="D10" s="1"/>
  <c r="F12"/>
  <c r="E12" s="1"/>
  <c r="D12" s="1"/>
  <c r="C12" s="1"/>
  <c r="B12" s="1"/>
  <c r="G14"/>
  <c r="G15" s="1"/>
  <c r="F15" s="1"/>
  <c r="H16"/>
  <c r="H17" s="1"/>
  <c r="I18"/>
  <c r="J20"/>
  <c r="I20" s="1"/>
  <c r="H20" s="1"/>
  <c r="G20" s="1"/>
  <c r="F20" s="1"/>
  <c r="E20" s="1"/>
  <c r="D20" s="1"/>
  <c r="C20" s="1"/>
  <c r="B20" s="1"/>
  <c r="K22"/>
  <c r="K23" s="1"/>
  <c r="J23" s="1"/>
  <c r="L24"/>
  <c r="L25" s="1"/>
  <c r="K25" s="1"/>
  <c r="M26"/>
  <c r="M27" s="1"/>
  <c r="L27" s="1"/>
  <c r="N28"/>
  <c r="M28" s="1"/>
  <c r="L28" s="1"/>
  <c r="K28" s="1"/>
  <c r="J28" s="1"/>
  <c r="I28" s="1"/>
  <c r="H28" s="1"/>
  <c r="G28" s="1"/>
  <c r="F28" s="1"/>
  <c r="E28" s="1"/>
  <c r="D28" s="1"/>
  <c r="C28" s="1"/>
  <c r="B28" s="1"/>
  <c r="O30"/>
  <c r="N30" s="1"/>
  <c r="M30" s="1"/>
  <c r="L30" s="1"/>
  <c r="K30" s="1"/>
  <c r="J30" s="1"/>
  <c r="I30" s="1"/>
  <c r="H30" s="1"/>
  <c r="G30" s="1"/>
  <c r="F30" s="1"/>
  <c r="E30" s="1"/>
  <c r="D30" s="1"/>
  <c r="C30" s="1"/>
  <c r="B30" s="1"/>
  <c r="P32"/>
  <c r="P33" s="1"/>
  <c r="O33" s="1"/>
  <c r="N33" s="1"/>
  <c r="H19" i="2"/>
  <c r="H18"/>
  <c r="H14"/>
  <c r="G15"/>
  <c r="G12"/>
  <c r="F11"/>
  <c r="F10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I14" l="1"/>
  <c r="D31"/>
  <c r="D7"/>
  <c r="D16"/>
  <c r="D33"/>
  <c r="D29"/>
  <c r="D21"/>
  <c r="D13"/>
  <c r="D5"/>
  <c r="H15"/>
  <c r="D30"/>
  <c r="D6"/>
  <c r="D23"/>
  <c r="D32"/>
  <c r="D8"/>
  <c r="D17"/>
  <c r="D26"/>
  <c r="G10"/>
  <c r="D14"/>
  <c r="D15"/>
  <c r="D24"/>
  <c r="D25"/>
  <c r="D9"/>
  <c r="D27"/>
  <c r="D3"/>
  <c r="I19"/>
  <c r="D22"/>
  <c r="H12"/>
  <c r="G11"/>
  <c r="D18"/>
  <c r="D19"/>
  <c r="D28"/>
  <c r="D20"/>
  <c r="D12"/>
  <c r="D4"/>
  <c r="I18"/>
  <c r="C7" i="4"/>
  <c r="B7" s="1"/>
  <c r="D9"/>
  <c r="C9" s="1"/>
  <c r="L26"/>
  <c r="K26" s="1"/>
  <c r="J26" s="1"/>
  <c r="I26" s="1"/>
  <c r="H26" s="1"/>
  <c r="G26" s="1"/>
  <c r="F26" s="1"/>
  <c r="E26" s="1"/>
  <c r="D26" s="1"/>
  <c r="C26" s="1"/>
  <c r="B26" s="1"/>
  <c r="J22"/>
  <c r="I22" s="1"/>
  <c r="H22" s="1"/>
  <c r="G22" s="1"/>
  <c r="J21"/>
  <c r="K24"/>
  <c r="J24" s="1"/>
  <c r="I24" s="1"/>
  <c r="E11"/>
  <c r="D11" s="1"/>
  <c r="N29"/>
  <c r="M29" s="1"/>
  <c r="F13"/>
  <c r="E13" s="1"/>
  <c r="D13" s="1"/>
  <c r="O31"/>
  <c r="N31" s="1"/>
  <c r="C11"/>
  <c r="E15"/>
  <c r="D15" s="1"/>
  <c r="G17"/>
  <c r="H19"/>
  <c r="I21"/>
  <c r="I23"/>
  <c r="J25"/>
  <c r="K27"/>
  <c r="E16"/>
  <c r="M33"/>
  <c r="L29"/>
  <c r="C10"/>
  <c r="E14"/>
  <c r="E16" i="2" l="1"/>
  <c r="E20"/>
  <c r="E3"/>
  <c r="J14"/>
  <c r="E12"/>
  <c r="J19"/>
  <c r="E25"/>
  <c r="H10"/>
  <c r="E32"/>
  <c r="E4"/>
  <c r="E9"/>
  <c r="E13"/>
  <c r="H11"/>
  <c r="E24"/>
  <c r="E26"/>
  <c r="E23"/>
  <c r="E5"/>
  <c r="E33"/>
  <c r="E18"/>
  <c r="I15"/>
  <c r="E29"/>
  <c r="E31"/>
  <c r="E19"/>
  <c r="E22"/>
  <c r="E14"/>
  <c r="E8"/>
  <c r="E30"/>
  <c r="E21"/>
  <c r="E7"/>
  <c r="J18"/>
  <c r="E28"/>
  <c r="I12"/>
  <c r="E27"/>
  <c r="E15"/>
  <c r="E17"/>
  <c r="E6"/>
  <c r="B9" i="4"/>
  <c r="B11"/>
  <c r="F17"/>
  <c r="G19"/>
  <c r="H21"/>
  <c r="H23"/>
  <c r="G23" s="1"/>
  <c r="I25"/>
  <c r="H25" s="1"/>
  <c r="J27"/>
  <c r="M31"/>
  <c r="K29"/>
  <c r="F22"/>
  <c r="C13"/>
  <c r="D14"/>
  <c r="B10"/>
  <c r="C15"/>
  <c r="D16"/>
  <c r="L33"/>
  <c r="H24"/>
  <c r="F7" i="2" l="1"/>
  <c r="F29"/>
  <c r="F27"/>
  <c r="F14"/>
  <c r="F5"/>
  <c r="I11"/>
  <c r="F32"/>
  <c r="F16"/>
  <c r="F8"/>
  <c r="F31"/>
  <c r="F33"/>
  <c r="F24"/>
  <c r="F4"/>
  <c r="F20"/>
  <c r="F17"/>
  <c r="F28"/>
  <c r="F30"/>
  <c r="F19"/>
  <c r="F18"/>
  <c r="F26"/>
  <c r="F9"/>
  <c r="F25"/>
  <c r="F3"/>
  <c r="F6"/>
  <c r="J12"/>
  <c r="F21"/>
  <c r="F22"/>
  <c r="J15"/>
  <c r="F23"/>
  <c r="F13"/>
  <c r="I10"/>
  <c r="E17" i="4"/>
  <c r="F19"/>
  <c r="G21"/>
  <c r="I27"/>
  <c r="L31"/>
  <c r="B15"/>
  <c r="J29"/>
  <c r="G24"/>
  <c r="F23"/>
  <c r="B13"/>
  <c r="G25"/>
  <c r="C16"/>
  <c r="C14"/>
  <c r="F21"/>
  <c r="E22"/>
  <c r="K33"/>
  <c r="G6" i="2" l="1"/>
  <c r="G9"/>
  <c r="J10"/>
  <c r="G22"/>
  <c r="G3"/>
  <c r="G17"/>
  <c r="G33"/>
  <c r="G32"/>
  <c r="G27"/>
  <c r="G28"/>
  <c r="G16"/>
  <c r="G4"/>
  <c r="G5"/>
  <c r="G13"/>
  <c r="G31"/>
  <c r="J11"/>
  <c r="G29"/>
  <c r="G26"/>
  <c r="G24"/>
  <c r="G23"/>
  <c r="G30"/>
  <c r="G8"/>
  <c r="G7"/>
  <c r="G21"/>
  <c r="G25"/>
  <c r="G20"/>
  <c r="D17" i="4"/>
  <c r="E19"/>
  <c r="H27"/>
  <c r="K31"/>
  <c r="B14"/>
  <c r="E21"/>
  <c r="I29"/>
  <c r="D22"/>
  <c r="F25"/>
  <c r="F24"/>
  <c r="J33"/>
  <c r="B16"/>
  <c r="E23"/>
  <c r="H32" i="2" l="1"/>
  <c r="H21"/>
  <c r="H23"/>
  <c r="H4"/>
  <c r="H22"/>
  <c r="H25"/>
  <c r="H30"/>
  <c r="H29"/>
  <c r="H5"/>
  <c r="H27"/>
  <c r="H3"/>
  <c r="H6"/>
  <c r="H20"/>
  <c r="H8"/>
  <c r="H26"/>
  <c r="H13"/>
  <c r="H28"/>
  <c r="H17"/>
  <c r="H9"/>
  <c r="H7"/>
  <c r="H24"/>
  <c r="H31"/>
  <c r="H16"/>
  <c r="H33"/>
  <c r="C17" i="4"/>
  <c r="D19"/>
  <c r="G27"/>
  <c r="J31"/>
  <c r="C22"/>
  <c r="D23"/>
  <c r="E25"/>
  <c r="E24"/>
  <c r="D21"/>
  <c r="I33"/>
  <c r="H29"/>
  <c r="I28" i="2" l="1"/>
  <c r="I24"/>
  <c r="I20"/>
  <c r="I5"/>
  <c r="I22"/>
  <c r="I32"/>
  <c r="I31"/>
  <c r="I17"/>
  <c r="I8"/>
  <c r="I27"/>
  <c r="I25"/>
  <c r="I21"/>
  <c r="I16"/>
  <c r="I9"/>
  <c r="I26"/>
  <c r="I3"/>
  <c r="I30"/>
  <c r="I23"/>
  <c r="I33"/>
  <c r="I7"/>
  <c r="I13"/>
  <c r="I6"/>
  <c r="I29"/>
  <c r="I4"/>
  <c r="B17" i="4"/>
  <c r="C19"/>
  <c r="F27"/>
  <c r="I31"/>
  <c r="C21"/>
  <c r="B22"/>
  <c r="H33"/>
  <c r="C23"/>
  <c r="G29"/>
  <c r="D25"/>
  <c r="D24"/>
  <c r="J3" i="2" l="1"/>
  <c r="J5"/>
  <c r="J4"/>
  <c r="J21"/>
  <c r="J30"/>
  <c r="J16"/>
  <c r="J8"/>
  <c r="J22"/>
  <c r="J28"/>
  <c r="J7"/>
  <c r="J17"/>
  <c r="J13"/>
  <c r="J6"/>
  <c r="J23"/>
  <c r="J9"/>
  <c r="J27"/>
  <c r="J32"/>
  <c r="J24"/>
  <c r="J29"/>
  <c r="J33"/>
  <c r="J26"/>
  <c r="J25"/>
  <c r="J31"/>
  <c r="J20"/>
  <c r="B19" i="4"/>
  <c r="E27"/>
  <c r="H31"/>
  <c r="F29"/>
  <c r="B21"/>
  <c r="C25"/>
  <c r="C24"/>
  <c r="G33"/>
  <c r="B23"/>
  <c r="D27" l="1"/>
  <c r="G31"/>
  <c r="F33"/>
  <c r="E29"/>
  <c r="B25"/>
  <c r="B24"/>
  <c r="C27" l="1"/>
  <c r="F31"/>
  <c r="E33"/>
  <c r="D29"/>
  <c r="B27" l="1"/>
  <c r="E31"/>
  <c r="D33"/>
  <c r="C29"/>
  <c r="D31" l="1"/>
  <c r="B29"/>
  <c r="C33"/>
  <c r="C31" l="1"/>
  <c r="B33"/>
  <c r="B31" l="1"/>
</calcChain>
</file>

<file path=xl/sharedStrings.xml><?xml version="1.0" encoding="utf-8"?>
<sst xmlns="http://schemas.openxmlformats.org/spreadsheetml/2006/main" count="263" uniqueCount="28">
  <si>
    <t>Score</t>
  </si>
  <si>
    <t>Followers</t>
  </si>
  <si>
    <t>-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</si>
  <si>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entries are the base values (custom formula)</t>
    </r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</si>
  <si>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entries hard-coded (not formula-based)</t>
    </r>
  </si>
  <si>
    <t>Lv</t>
  </si>
  <si>
    <t>#</t>
  </si>
  <si>
    <t>Description</t>
  </si>
  <si>
    <t>Totals</t>
  </si>
  <si>
    <t>The Six Sweet Sorcerii Sisters
Hot, identical sextuplets</t>
  </si>
  <si>
    <t>"The Jews"
A group of gnomish businessmen</t>
  </si>
  <si>
    <t>Eunuch Bodyguards</t>
  </si>
  <si>
    <t>Leadership score:</t>
  </si>
  <si>
    <t>Lv=13, CHA=14
+1 for guildhouse
+2 for stronghold
+1 for renown (but not great renown)</t>
  </si>
  <si>
    <t>Names</t>
  </si>
  <si>
    <t>Ashara</t>
  </si>
  <si>
    <t>Ashley Teasedale</t>
  </si>
  <si>
    <t>Andi &amp; Pat</t>
  </si>
  <si>
    <t>Apprentice Honeypots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</si>
  <si>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entries are custom overrides from that table</t>
    </r>
  </si>
  <si>
    <t>Lv=13, CHA=16
+1 for guildhouse
+1 for renown (but not great renown)</t>
  </si>
  <si>
    <t>Mendel</t>
  </si>
  <si>
    <t>Fayvel, Amshel</t>
  </si>
  <si>
    <t>Fire priests (Jinn) drawn to Justinius during his guild recruiting effort</t>
  </si>
  <si>
    <t>Their Flock</t>
  </si>
  <si>
    <t>Brother Drogan, Brother Veraxes</t>
  </si>
  <si>
    <t>Ilit &amp; Erolal</t>
  </si>
  <si>
    <t>Gnollish whores Cora "rescued" from Rawlin's basement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</si>
</sst>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/>
      <diagonal/>
    </border>
    <border>
      <left style="thin">
        <color theme="0" tint="-0.34998626667073579"/>
      </left>
      <right style="medium">
        <color auto="1"/>
      </right>
      <top/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0" fillId="0" borderId="0" xfId="0" quotePrefix="1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0" fillId="0" borderId="0" xfId="0" quotePrefix="1" applyNumberFormat="1" applyFill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2" borderId="26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7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2"/>
  <sheetViews>
    <sheetView tabSelected="1" workbookViewId="0">
      <selection activeCell="D9" sqref="D9"/>
    </sheetView>
  </sheetViews>
  <sheetFormatPr defaultRowHeight="15"/>
  <cols>
    <col min="1" max="1" width="5.7109375" customWidth="1"/>
    <col min="2" max="2" width="3.5703125" customWidth="1"/>
    <col min="3" max="3" width="35.7109375" customWidth="1"/>
    <col min="4" max="4" width="71.42578125" customWidth="1"/>
    <col min="7" max="8" width="5.7109375" customWidth="1"/>
    <col min="10" max="10" width="5.7109375" customWidth="1"/>
  </cols>
  <sheetData>
    <row r="1" spans="1:10" ht="15.75" thickBot="1">
      <c r="A1" s="19" t="s">
        <v>6</v>
      </c>
      <c r="B1" s="18" t="s">
        <v>5</v>
      </c>
      <c r="C1" s="31" t="s">
        <v>14</v>
      </c>
      <c r="D1" s="20" t="s">
        <v>7</v>
      </c>
      <c r="G1" s="38" t="s">
        <v>8</v>
      </c>
      <c r="H1" s="39"/>
    </row>
    <row r="2" spans="1:10" ht="15" customHeight="1" thickBot="1">
      <c r="A2" s="21">
        <v>1</v>
      </c>
      <c r="B2" s="22">
        <v>5</v>
      </c>
      <c r="C2" s="34" t="s">
        <v>15</v>
      </c>
      <c r="D2" s="50" t="s">
        <v>9</v>
      </c>
      <c r="G2" s="16" t="s">
        <v>5</v>
      </c>
      <c r="H2" s="17" t="s">
        <v>6</v>
      </c>
    </row>
    <row r="3" spans="1:10" ht="15" customHeight="1">
      <c r="A3" s="35">
        <v>1</v>
      </c>
      <c r="B3" s="36">
        <v>4</v>
      </c>
      <c r="C3" s="37" t="s">
        <v>16</v>
      </c>
      <c r="D3" s="51"/>
      <c r="G3" s="21">
        <v>1</v>
      </c>
      <c r="H3" s="23">
        <f t="shared" ref="H3:H12" si="0" xml:space="preserve"> SUMIF(B:B, "="&amp;G3,A:A )</f>
        <v>28</v>
      </c>
    </row>
    <row r="4" spans="1:10">
      <c r="A4" s="24">
        <v>4</v>
      </c>
      <c r="B4" s="25">
        <v>1</v>
      </c>
      <c r="C4" s="37"/>
      <c r="D4" s="52"/>
      <c r="G4" s="24">
        <v>2</v>
      </c>
      <c r="H4" s="26">
        <f t="shared" si="0"/>
        <v>3</v>
      </c>
    </row>
    <row r="5" spans="1:10">
      <c r="A5" s="24">
        <v>2</v>
      </c>
      <c r="B5" s="25">
        <v>3</v>
      </c>
      <c r="C5" s="32" t="s">
        <v>17</v>
      </c>
      <c r="D5" s="53" t="s">
        <v>11</v>
      </c>
      <c r="G5" s="24">
        <v>3</v>
      </c>
      <c r="H5" s="26">
        <f t="shared" si="0"/>
        <v>2</v>
      </c>
    </row>
    <row r="6" spans="1:10">
      <c r="A6" s="24">
        <v>1</v>
      </c>
      <c r="B6" s="25">
        <v>2</v>
      </c>
      <c r="C6" s="32"/>
      <c r="D6" s="54"/>
      <c r="G6" s="24">
        <v>4</v>
      </c>
      <c r="H6" s="26">
        <f t="shared" si="0"/>
        <v>1</v>
      </c>
    </row>
    <row r="7" spans="1:10">
      <c r="A7" s="24">
        <v>24</v>
      </c>
      <c r="B7" s="25">
        <v>1</v>
      </c>
      <c r="C7" s="32"/>
      <c r="D7" s="26" t="s">
        <v>18</v>
      </c>
      <c r="G7" s="24">
        <v>5</v>
      </c>
      <c r="H7" s="26">
        <f t="shared" si="0"/>
        <v>1</v>
      </c>
    </row>
    <row r="8" spans="1:10">
      <c r="A8" s="24">
        <v>2</v>
      </c>
      <c r="B8" s="25">
        <v>2</v>
      </c>
      <c r="C8" s="32" t="s">
        <v>26</v>
      </c>
      <c r="D8" s="26" t="s">
        <v>27</v>
      </c>
      <c r="G8" s="24">
        <v>6</v>
      </c>
      <c r="H8" s="26">
        <f t="shared" si="0"/>
        <v>0</v>
      </c>
    </row>
    <row r="9" spans="1:10">
      <c r="A9" s="24"/>
      <c r="B9" s="25"/>
      <c r="C9" s="32"/>
      <c r="D9" s="26"/>
      <c r="G9" s="24">
        <v>7</v>
      </c>
      <c r="H9" s="26">
        <f t="shared" si="0"/>
        <v>0</v>
      </c>
    </row>
    <row r="10" spans="1:10">
      <c r="A10" s="24"/>
      <c r="B10" s="25"/>
      <c r="C10" s="32"/>
      <c r="D10" s="26"/>
      <c r="G10" s="24">
        <v>8</v>
      </c>
      <c r="H10" s="26">
        <f t="shared" si="0"/>
        <v>0</v>
      </c>
    </row>
    <row r="11" spans="1:10">
      <c r="A11" s="24"/>
      <c r="B11" s="25"/>
      <c r="C11" s="32"/>
      <c r="D11" s="26"/>
      <c r="G11" s="24">
        <v>9</v>
      </c>
      <c r="H11" s="26">
        <f t="shared" si="0"/>
        <v>0</v>
      </c>
    </row>
    <row r="12" spans="1:10" ht="15.75" thickBot="1">
      <c r="A12" s="24"/>
      <c r="B12" s="25"/>
      <c r="C12" s="32"/>
      <c r="D12" s="26"/>
      <c r="G12" s="27">
        <v>10</v>
      </c>
      <c r="H12" s="29">
        <f t="shared" si="0"/>
        <v>0</v>
      </c>
    </row>
    <row r="13" spans="1:10" ht="15.75" thickBot="1">
      <c r="A13" s="24"/>
      <c r="B13" s="25"/>
      <c r="C13" s="32"/>
      <c r="D13" s="26"/>
    </row>
    <row r="14" spans="1:10" ht="15.75" thickBot="1">
      <c r="A14" s="24"/>
      <c r="B14" s="25"/>
      <c r="C14" s="32"/>
      <c r="D14" s="26"/>
      <c r="G14" s="40" t="s">
        <v>12</v>
      </c>
      <c r="H14" s="40"/>
      <c r="I14" s="40"/>
      <c r="J14" s="30">
        <v>19</v>
      </c>
    </row>
    <row r="15" spans="1:10">
      <c r="A15" s="24"/>
      <c r="B15" s="25"/>
      <c r="C15" s="32"/>
      <c r="D15" s="26"/>
      <c r="G15" s="41" t="s">
        <v>13</v>
      </c>
      <c r="H15" s="42"/>
      <c r="I15" s="42"/>
      <c r="J15" s="43"/>
    </row>
    <row r="16" spans="1:10">
      <c r="A16" s="24"/>
      <c r="B16" s="25"/>
      <c r="C16" s="32"/>
      <c r="D16" s="26"/>
      <c r="G16" s="44"/>
      <c r="H16" s="45"/>
      <c r="I16" s="45"/>
      <c r="J16" s="46"/>
    </row>
    <row r="17" spans="1:10">
      <c r="A17" s="24"/>
      <c r="B17" s="25"/>
      <c r="C17" s="32"/>
      <c r="D17" s="26"/>
      <c r="G17" s="44"/>
      <c r="H17" s="45"/>
      <c r="I17" s="45"/>
      <c r="J17" s="46"/>
    </row>
    <row r="18" spans="1:10">
      <c r="A18" s="24"/>
      <c r="B18" s="25"/>
      <c r="C18" s="32"/>
      <c r="D18" s="26"/>
      <c r="G18" s="44"/>
      <c r="H18" s="45"/>
      <c r="I18" s="45"/>
      <c r="J18" s="46"/>
    </row>
    <row r="19" spans="1:10" ht="15.75" thickBot="1">
      <c r="A19" s="24"/>
      <c r="B19" s="25"/>
      <c r="C19" s="32"/>
      <c r="D19" s="26"/>
      <c r="G19" s="47"/>
      <c r="H19" s="48"/>
      <c r="I19" s="48"/>
      <c r="J19" s="49"/>
    </row>
    <row r="20" spans="1:10">
      <c r="A20" s="24"/>
      <c r="B20" s="25"/>
      <c r="C20" s="32"/>
      <c r="D20" s="26"/>
    </row>
    <row r="21" spans="1:10">
      <c r="A21" s="24"/>
      <c r="B21" s="25"/>
      <c r="C21" s="32"/>
      <c r="D21" s="26"/>
    </row>
    <row r="22" spans="1:10">
      <c r="A22" s="24"/>
      <c r="B22" s="25"/>
      <c r="C22" s="32"/>
      <c r="D22" s="26"/>
    </row>
    <row r="23" spans="1:10">
      <c r="A23" s="24"/>
      <c r="B23" s="25"/>
      <c r="C23" s="32"/>
      <c r="D23" s="26"/>
    </row>
    <row r="24" spans="1:10">
      <c r="A24" s="24"/>
      <c r="B24" s="25"/>
      <c r="C24" s="32"/>
      <c r="D24" s="26"/>
    </row>
    <row r="25" spans="1:10">
      <c r="A25" s="24"/>
      <c r="B25" s="25"/>
      <c r="C25" s="32"/>
      <c r="D25" s="26"/>
    </row>
    <row r="26" spans="1:10">
      <c r="A26" s="24"/>
      <c r="B26" s="25"/>
      <c r="C26" s="32"/>
      <c r="D26" s="26"/>
    </row>
    <row r="27" spans="1:10">
      <c r="A27" s="24"/>
      <c r="B27" s="25"/>
      <c r="C27" s="32"/>
      <c r="D27" s="26"/>
    </row>
    <row r="28" spans="1:10">
      <c r="A28" s="24"/>
      <c r="B28" s="25"/>
      <c r="C28" s="32"/>
      <c r="D28" s="26"/>
    </row>
    <row r="29" spans="1:10">
      <c r="A29" s="24"/>
      <c r="B29" s="25"/>
      <c r="C29" s="32"/>
      <c r="D29" s="26"/>
    </row>
    <row r="30" spans="1:10">
      <c r="A30" s="24"/>
      <c r="B30" s="25"/>
      <c r="C30" s="32"/>
      <c r="D30" s="26"/>
    </row>
    <row r="31" spans="1:10">
      <c r="A31" s="24"/>
      <c r="B31" s="25"/>
      <c r="C31" s="32"/>
      <c r="D31" s="26"/>
    </row>
    <row r="32" spans="1:10">
      <c r="A32" s="24"/>
      <c r="B32" s="25"/>
      <c r="C32" s="32"/>
      <c r="D32" s="26"/>
    </row>
    <row r="33" spans="1:4">
      <c r="A33" s="24"/>
      <c r="B33" s="25"/>
      <c r="C33" s="32"/>
      <c r="D33" s="26"/>
    </row>
    <row r="34" spans="1:4">
      <c r="A34" s="24"/>
      <c r="B34" s="25"/>
      <c r="C34" s="32"/>
      <c r="D34" s="26"/>
    </row>
    <row r="35" spans="1:4">
      <c r="A35" s="24"/>
      <c r="B35" s="25"/>
      <c r="C35" s="32"/>
      <c r="D35" s="26"/>
    </row>
    <row r="36" spans="1:4">
      <c r="A36" s="24"/>
      <c r="B36" s="25"/>
      <c r="C36" s="32"/>
      <c r="D36" s="26"/>
    </row>
    <row r="37" spans="1:4">
      <c r="A37" s="24"/>
      <c r="B37" s="25"/>
      <c r="C37" s="32"/>
      <c r="D37" s="26"/>
    </row>
    <row r="38" spans="1:4">
      <c r="A38" s="24"/>
      <c r="B38" s="25"/>
      <c r="C38" s="32"/>
      <c r="D38" s="26"/>
    </row>
    <row r="39" spans="1:4">
      <c r="A39" s="24"/>
      <c r="B39" s="25"/>
      <c r="C39" s="32"/>
      <c r="D39" s="26"/>
    </row>
    <row r="40" spans="1:4">
      <c r="A40" s="24"/>
      <c r="B40" s="25"/>
      <c r="C40" s="32"/>
      <c r="D40" s="26"/>
    </row>
    <row r="41" spans="1:4">
      <c r="A41" s="24"/>
      <c r="B41" s="25"/>
      <c r="C41" s="32"/>
      <c r="D41" s="26"/>
    </row>
    <row r="42" spans="1:4">
      <c r="A42" s="24"/>
      <c r="B42" s="25"/>
      <c r="C42" s="32"/>
      <c r="D42" s="26"/>
    </row>
    <row r="43" spans="1:4">
      <c r="A43" s="24"/>
      <c r="B43" s="25"/>
      <c r="C43" s="32"/>
      <c r="D43" s="26"/>
    </row>
    <row r="44" spans="1:4">
      <c r="A44" s="24"/>
      <c r="B44" s="25"/>
      <c r="C44" s="32"/>
      <c r="D44" s="26"/>
    </row>
    <row r="45" spans="1:4">
      <c r="A45" s="24"/>
      <c r="B45" s="25"/>
      <c r="C45" s="32"/>
      <c r="D45" s="26"/>
    </row>
    <row r="46" spans="1:4">
      <c r="A46" s="24"/>
      <c r="B46" s="25"/>
      <c r="C46" s="32"/>
      <c r="D46" s="26"/>
    </row>
    <row r="47" spans="1:4">
      <c r="A47" s="24"/>
      <c r="B47" s="25"/>
      <c r="C47" s="32"/>
      <c r="D47" s="26"/>
    </row>
    <row r="48" spans="1:4">
      <c r="A48" s="24"/>
      <c r="B48" s="25"/>
      <c r="C48" s="32"/>
      <c r="D48" s="26"/>
    </row>
    <row r="49" spans="1:4">
      <c r="A49" s="24"/>
      <c r="B49" s="25"/>
      <c r="C49" s="32"/>
      <c r="D49" s="26"/>
    </row>
    <row r="50" spans="1:4">
      <c r="A50" s="24"/>
      <c r="B50" s="25"/>
      <c r="C50" s="32"/>
      <c r="D50" s="26"/>
    </row>
    <row r="51" spans="1:4">
      <c r="A51" s="24"/>
      <c r="B51" s="25"/>
      <c r="C51" s="32"/>
      <c r="D51" s="26"/>
    </row>
    <row r="52" spans="1:4">
      <c r="A52" s="24"/>
      <c r="B52" s="25"/>
      <c r="C52" s="32"/>
      <c r="D52" s="26"/>
    </row>
    <row r="53" spans="1:4">
      <c r="A53" s="24"/>
      <c r="B53" s="25"/>
      <c r="C53" s="32"/>
      <c r="D53" s="26"/>
    </row>
    <row r="54" spans="1:4">
      <c r="A54" s="24"/>
      <c r="B54" s="25"/>
      <c r="C54" s="32"/>
      <c r="D54" s="26"/>
    </row>
    <row r="55" spans="1:4">
      <c r="A55" s="24"/>
      <c r="B55" s="25"/>
      <c r="C55" s="32"/>
      <c r="D55" s="26"/>
    </row>
    <row r="56" spans="1:4">
      <c r="A56" s="24"/>
      <c r="B56" s="25"/>
      <c r="C56" s="32"/>
      <c r="D56" s="26"/>
    </row>
    <row r="57" spans="1:4">
      <c r="A57" s="24"/>
      <c r="B57" s="25"/>
      <c r="C57" s="32"/>
      <c r="D57" s="26"/>
    </row>
    <row r="58" spans="1:4">
      <c r="A58" s="24"/>
      <c r="B58" s="25"/>
      <c r="C58" s="32"/>
      <c r="D58" s="26"/>
    </row>
    <row r="59" spans="1:4">
      <c r="A59" s="24"/>
      <c r="B59" s="25"/>
      <c r="C59" s="32"/>
      <c r="D59" s="26"/>
    </row>
    <row r="60" spans="1:4">
      <c r="A60" s="24"/>
      <c r="B60" s="25"/>
      <c r="C60" s="32"/>
      <c r="D60" s="26"/>
    </row>
    <row r="61" spans="1:4">
      <c r="A61" s="24"/>
      <c r="B61" s="25"/>
      <c r="C61" s="32"/>
      <c r="D61" s="26"/>
    </row>
    <row r="62" spans="1:4">
      <c r="A62" s="24"/>
      <c r="B62" s="25"/>
      <c r="C62" s="32"/>
      <c r="D62" s="26"/>
    </row>
    <row r="63" spans="1:4">
      <c r="A63" s="24"/>
      <c r="B63" s="25"/>
      <c r="C63" s="32"/>
      <c r="D63" s="26"/>
    </row>
    <row r="64" spans="1:4">
      <c r="A64" s="24"/>
      <c r="B64" s="25"/>
      <c r="C64" s="32"/>
      <c r="D64" s="26"/>
    </row>
    <row r="65" spans="1:4">
      <c r="A65" s="24"/>
      <c r="B65" s="25"/>
      <c r="C65" s="32"/>
      <c r="D65" s="26"/>
    </row>
    <row r="66" spans="1:4">
      <c r="A66" s="24"/>
      <c r="B66" s="25"/>
      <c r="C66" s="32"/>
      <c r="D66" s="26"/>
    </row>
    <row r="67" spans="1:4">
      <c r="A67" s="24"/>
      <c r="B67" s="25"/>
      <c r="C67" s="32"/>
      <c r="D67" s="26"/>
    </row>
    <row r="68" spans="1:4">
      <c r="A68" s="24"/>
      <c r="B68" s="25"/>
      <c r="C68" s="32"/>
      <c r="D68" s="26"/>
    </row>
    <row r="69" spans="1:4">
      <c r="A69" s="24"/>
      <c r="B69" s="25"/>
      <c r="C69" s="32"/>
      <c r="D69" s="26"/>
    </row>
    <row r="70" spans="1:4">
      <c r="A70" s="24"/>
      <c r="B70" s="25"/>
      <c r="C70" s="32"/>
      <c r="D70" s="26"/>
    </row>
    <row r="71" spans="1:4">
      <c r="A71" s="24"/>
      <c r="B71" s="25"/>
      <c r="C71" s="32"/>
      <c r="D71" s="26"/>
    </row>
    <row r="72" spans="1:4">
      <c r="A72" s="24"/>
      <c r="B72" s="25"/>
      <c r="C72" s="32"/>
      <c r="D72" s="26"/>
    </row>
    <row r="73" spans="1:4">
      <c r="A73" s="24"/>
      <c r="B73" s="25"/>
      <c r="C73" s="32"/>
      <c r="D73" s="26"/>
    </row>
    <row r="74" spans="1:4">
      <c r="A74" s="24"/>
      <c r="B74" s="25"/>
      <c r="C74" s="32"/>
      <c r="D74" s="26"/>
    </row>
    <row r="75" spans="1:4">
      <c r="A75" s="24"/>
      <c r="B75" s="25"/>
      <c r="C75" s="32"/>
      <c r="D75" s="26"/>
    </row>
    <row r="76" spans="1:4">
      <c r="A76" s="24"/>
      <c r="B76" s="25"/>
      <c r="C76" s="32"/>
      <c r="D76" s="26"/>
    </row>
    <row r="77" spans="1:4">
      <c r="A77" s="24"/>
      <c r="B77" s="25"/>
      <c r="C77" s="32"/>
      <c r="D77" s="26"/>
    </row>
    <row r="78" spans="1:4">
      <c r="A78" s="24"/>
      <c r="B78" s="25"/>
      <c r="C78" s="32"/>
      <c r="D78" s="26"/>
    </row>
    <row r="79" spans="1:4">
      <c r="A79" s="24"/>
      <c r="B79" s="25"/>
      <c r="C79" s="32"/>
      <c r="D79" s="26"/>
    </row>
    <row r="80" spans="1:4">
      <c r="A80" s="24"/>
      <c r="B80" s="25"/>
      <c r="C80" s="32"/>
      <c r="D80" s="26"/>
    </row>
    <row r="81" spans="1:4">
      <c r="A81" s="24"/>
      <c r="B81" s="25"/>
      <c r="C81" s="32"/>
      <c r="D81" s="26"/>
    </row>
    <row r="82" spans="1:4" ht="15.75" thickBot="1">
      <c r="A82" s="27"/>
      <c r="B82" s="28"/>
      <c r="C82" s="33"/>
      <c r="D82" s="29"/>
    </row>
  </sheetData>
  <mergeCells count="5">
    <mergeCell ref="G1:H1"/>
    <mergeCell ref="G14:I14"/>
    <mergeCell ref="G15:J19"/>
    <mergeCell ref="D2:D4"/>
    <mergeCell ref="D5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80"/>
  <sheetViews>
    <sheetView workbookViewId="0">
      <selection sqref="A1:A1048576"/>
    </sheetView>
  </sheetViews>
  <sheetFormatPr defaultRowHeight="15"/>
  <cols>
    <col min="1" max="1" width="5.7109375" customWidth="1"/>
    <col min="2" max="2" width="3.5703125" customWidth="1"/>
    <col min="3" max="3" width="35.7109375" customWidth="1"/>
    <col min="4" max="4" width="71.42578125" customWidth="1"/>
    <col min="7" max="8" width="5.7109375" customWidth="1"/>
    <col min="10" max="10" width="5.7109375" customWidth="1"/>
  </cols>
  <sheetData>
    <row r="1" spans="1:10" ht="15.75" thickBot="1">
      <c r="A1" s="19" t="s">
        <v>6</v>
      </c>
      <c r="B1" s="18" t="s">
        <v>5</v>
      </c>
      <c r="C1" s="31" t="s">
        <v>14</v>
      </c>
      <c r="D1" s="20" t="s">
        <v>7</v>
      </c>
      <c r="G1" s="38" t="s">
        <v>8</v>
      </c>
      <c r="H1" s="39"/>
    </row>
    <row r="2" spans="1:10" ht="15.75" customHeight="1" thickBot="1">
      <c r="A2" s="21">
        <v>1</v>
      </c>
      <c r="B2" s="22">
        <v>4</v>
      </c>
      <c r="C2" s="34" t="s">
        <v>21</v>
      </c>
      <c r="D2" s="50" t="s">
        <v>10</v>
      </c>
      <c r="G2" s="16" t="s">
        <v>5</v>
      </c>
      <c r="H2" s="17" t="s">
        <v>6</v>
      </c>
    </row>
    <row r="3" spans="1:10">
      <c r="A3" s="24">
        <v>2</v>
      </c>
      <c r="B3" s="25">
        <v>2</v>
      </c>
      <c r="C3" s="37" t="s">
        <v>22</v>
      </c>
      <c r="D3" s="51"/>
      <c r="G3" s="21">
        <v>1</v>
      </c>
      <c r="H3" s="23">
        <f t="shared" ref="H3:H12" si="0" xml:space="preserve"> SUMIF(B:B, "="&amp;G3,A:A )</f>
        <v>24</v>
      </c>
    </row>
    <row r="4" spans="1:10">
      <c r="A4" s="24">
        <v>5</v>
      </c>
      <c r="B4" s="25">
        <v>1</v>
      </c>
      <c r="C4" s="32"/>
      <c r="D4" s="52"/>
      <c r="G4" s="24">
        <v>2</v>
      </c>
      <c r="H4" s="26">
        <f t="shared" si="0"/>
        <v>2</v>
      </c>
    </row>
    <row r="5" spans="1:10">
      <c r="A5" s="24">
        <v>2</v>
      </c>
      <c r="B5" s="25">
        <v>3</v>
      </c>
      <c r="C5" s="32" t="s">
        <v>25</v>
      </c>
      <c r="D5" s="53" t="s">
        <v>23</v>
      </c>
      <c r="G5" s="24">
        <v>3</v>
      </c>
      <c r="H5" s="26">
        <f t="shared" si="0"/>
        <v>2</v>
      </c>
    </row>
    <row r="6" spans="1:10">
      <c r="A6" s="24">
        <v>19</v>
      </c>
      <c r="B6" s="25">
        <v>1</v>
      </c>
      <c r="C6" s="32" t="s">
        <v>24</v>
      </c>
      <c r="D6" s="54"/>
      <c r="G6" s="24">
        <v>4</v>
      </c>
      <c r="H6" s="26">
        <f t="shared" si="0"/>
        <v>1</v>
      </c>
    </row>
    <row r="7" spans="1:10">
      <c r="A7" s="24"/>
      <c r="B7" s="25"/>
      <c r="C7" s="32"/>
      <c r="D7" s="26"/>
      <c r="G7" s="24">
        <v>5</v>
      </c>
      <c r="H7" s="26">
        <f t="shared" si="0"/>
        <v>0</v>
      </c>
    </row>
    <row r="8" spans="1:10">
      <c r="A8" s="24"/>
      <c r="B8" s="25"/>
      <c r="C8" s="32"/>
      <c r="D8" s="26"/>
      <c r="G8" s="24">
        <v>6</v>
      </c>
      <c r="H8" s="26">
        <f t="shared" si="0"/>
        <v>0</v>
      </c>
    </row>
    <row r="9" spans="1:10">
      <c r="A9" s="24"/>
      <c r="B9" s="25"/>
      <c r="C9" s="32"/>
      <c r="D9" s="26"/>
      <c r="G9" s="24">
        <v>7</v>
      </c>
      <c r="H9" s="26">
        <f t="shared" si="0"/>
        <v>0</v>
      </c>
    </row>
    <row r="10" spans="1:10">
      <c r="A10" s="24"/>
      <c r="B10" s="25"/>
      <c r="C10" s="32"/>
      <c r="D10" s="26"/>
      <c r="G10" s="24">
        <v>8</v>
      </c>
      <c r="H10" s="26">
        <f t="shared" si="0"/>
        <v>0</v>
      </c>
    </row>
    <row r="11" spans="1:10">
      <c r="A11" s="24"/>
      <c r="B11" s="25"/>
      <c r="C11" s="32"/>
      <c r="D11" s="26"/>
      <c r="G11" s="24">
        <v>9</v>
      </c>
      <c r="H11" s="26">
        <f t="shared" si="0"/>
        <v>0</v>
      </c>
    </row>
    <row r="12" spans="1:10" ht="15.75" thickBot="1">
      <c r="A12" s="24"/>
      <c r="B12" s="25"/>
      <c r="C12" s="32"/>
      <c r="D12" s="26"/>
      <c r="G12" s="27">
        <v>10</v>
      </c>
      <c r="H12" s="29">
        <f t="shared" si="0"/>
        <v>0</v>
      </c>
    </row>
    <row r="13" spans="1:10" ht="15.75" thickBot="1">
      <c r="A13" s="24"/>
      <c r="B13" s="25"/>
      <c r="C13" s="32"/>
      <c r="D13" s="26"/>
    </row>
    <row r="14" spans="1:10" ht="15.75" thickBot="1">
      <c r="A14" s="24"/>
      <c r="B14" s="25"/>
      <c r="C14" s="32"/>
      <c r="D14" s="26"/>
      <c r="G14" s="40" t="s">
        <v>12</v>
      </c>
      <c r="H14" s="40"/>
      <c r="I14" s="40"/>
      <c r="J14" s="30">
        <v>18</v>
      </c>
    </row>
    <row r="15" spans="1:10">
      <c r="A15" s="24"/>
      <c r="B15" s="25"/>
      <c r="C15" s="32"/>
      <c r="D15" s="26"/>
      <c r="G15" s="41" t="s">
        <v>20</v>
      </c>
      <c r="H15" s="42"/>
      <c r="I15" s="42"/>
      <c r="J15" s="43"/>
    </row>
    <row r="16" spans="1:10">
      <c r="A16" s="24"/>
      <c r="B16" s="25"/>
      <c r="C16" s="32"/>
      <c r="D16" s="26"/>
      <c r="G16" s="44"/>
      <c r="H16" s="45"/>
      <c r="I16" s="45"/>
      <c r="J16" s="46"/>
    </row>
    <row r="17" spans="1:10">
      <c r="A17" s="24"/>
      <c r="B17" s="25"/>
      <c r="C17" s="32"/>
      <c r="D17" s="26"/>
      <c r="G17" s="44"/>
      <c r="H17" s="45"/>
      <c r="I17" s="45"/>
      <c r="J17" s="46"/>
    </row>
    <row r="18" spans="1:10">
      <c r="A18" s="24"/>
      <c r="B18" s="25"/>
      <c r="C18" s="32"/>
      <c r="D18" s="26"/>
      <c r="G18" s="44"/>
      <c r="H18" s="45"/>
      <c r="I18" s="45"/>
      <c r="J18" s="46"/>
    </row>
    <row r="19" spans="1:10" ht="15.75" thickBot="1">
      <c r="A19" s="24"/>
      <c r="B19" s="25"/>
      <c r="C19" s="32"/>
      <c r="D19" s="26"/>
      <c r="G19" s="47"/>
      <c r="H19" s="48"/>
      <c r="I19" s="48"/>
      <c r="J19" s="49"/>
    </row>
    <row r="20" spans="1:10">
      <c r="A20" s="24"/>
      <c r="B20" s="25"/>
      <c r="C20" s="32"/>
      <c r="D20" s="26"/>
    </row>
    <row r="21" spans="1:10">
      <c r="A21" s="24"/>
      <c r="B21" s="25"/>
      <c r="C21" s="32"/>
      <c r="D21" s="26"/>
    </row>
    <row r="22" spans="1:10">
      <c r="A22" s="24"/>
      <c r="B22" s="25"/>
      <c r="C22" s="32"/>
      <c r="D22" s="26"/>
    </row>
    <row r="23" spans="1:10">
      <c r="A23" s="24"/>
      <c r="B23" s="25"/>
      <c r="C23" s="32"/>
      <c r="D23" s="26"/>
    </row>
    <row r="24" spans="1:10">
      <c r="A24" s="24"/>
      <c r="B24" s="25"/>
      <c r="C24" s="32"/>
      <c r="D24" s="26"/>
    </row>
    <row r="25" spans="1:10">
      <c r="A25" s="24"/>
      <c r="B25" s="25"/>
      <c r="C25" s="32"/>
      <c r="D25" s="26"/>
    </row>
    <row r="26" spans="1:10">
      <c r="A26" s="24"/>
      <c r="B26" s="25"/>
      <c r="C26" s="32"/>
      <c r="D26" s="26"/>
    </row>
    <row r="27" spans="1:10">
      <c r="A27" s="24"/>
      <c r="B27" s="25"/>
      <c r="C27" s="32"/>
      <c r="D27" s="26"/>
    </row>
    <row r="28" spans="1:10">
      <c r="A28" s="24"/>
      <c r="B28" s="25"/>
      <c r="C28" s="32"/>
      <c r="D28" s="26"/>
    </row>
    <row r="29" spans="1:10">
      <c r="A29" s="24"/>
      <c r="B29" s="25"/>
      <c r="C29" s="32"/>
      <c r="D29" s="26"/>
    </row>
    <row r="30" spans="1:10">
      <c r="A30" s="24"/>
      <c r="B30" s="25"/>
      <c r="C30" s="32"/>
      <c r="D30" s="26"/>
    </row>
    <row r="31" spans="1:10">
      <c r="A31" s="24"/>
      <c r="B31" s="25"/>
      <c r="C31" s="32"/>
      <c r="D31" s="26"/>
    </row>
    <row r="32" spans="1:10">
      <c r="A32" s="24"/>
      <c r="B32" s="25"/>
      <c r="C32" s="32"/>
      <c r="D32" s="26"/>
    </row>
    <row r="33" spans="1:4">
      <c r="A33" s="24"/>
      <c r="B33" s="25"/>
      <c r="C33" s="32"/>
      <c r="D33" s="26"/>
    </row>
    <row r="34" spans="1:4">
      <c r="A34" s="24"/>
      <c r="B34" s="25"/>
      <c r="C34" s="32"/>
      <c r="D34" s="26"/>
    </row>
    <row r="35" spans="1:4">
      <c r="A35" s="24"/>
      <c r="B35" s="25"/>
      <c r="C35" s="32"/>
      <c r="D35" s="26"/>
    </row>
    <row r="36" spans="1:4">
      <c r="A36" s="24"/>
      <c r="B36" s="25"/>
      <c r="C36" s="32"/>
      <c r="D36" s="26"/>
    </row>
    <row r="37" spans="1:4">
      <c r="A37" s="24"/>
      <c r="B37" s="25"/>
      <c r="C37" s="32"/>
      <c r="D37" s="26"/>
    </row>
    <row r="38" spans="1:4">
      <c r="A38" s="24"/>
      <c r="B38" s="25"/>
      <c r="C38" s="32"/>
      <c r="D38" s="26"/>
    </row>
    <row r="39" spans="1:4">
      <c r="A39" s="24"/>
      <c r="B39" s="25"/>
      <c r="C39" s="32"/>
      <c r="D39" s="26"/>
    </row>
    <row r="40" spans="1:4">
      <c r="A40" s="24"/>
      <c r="B40" s="25"/>
      <c r="C40" s="32"/>
      <c r="D40" s="26"/>
    </row>
    <row r="41" spans="1:4">
      <c r="A41" s="24"/>
      <c r="B41" s="25"/>
      <c r="C41" s="32"/>
      <c r="D41" s="26"/>
    </row>
    <row r="42" spans="1:4">
      <c r="A42" s="24"/>
      <c r="B42" s="25"/>
      <c r="C42" s="32"/>
      <c r="D42" s="26"/>
    </row>
    <row r="43" spans="1:4">
      <c r="A43" s="24"/>
      <c r="B43" s="25"/>
      <c r="C43" s="32"/>
      <c r="D43" s="26"/>
    </row>
    <row r="44" spans="1:4">
      <c r="A44" s="24"/>
      <c r="B44" s="25"/>
      <c r="C44" s="32"/>
      <c r="D44" s="26"/>
    </row>
    <row r="45" spans="1:4">
      <c r="A45" s="24"/>
      <c r="B45" s="25"/>
      <c r="C45" s="32"/>
      <c r="D45" s="26"/>
    </row>
    <row r="46" spans="1:4">
      <c r="A46" s="24"/>
      <c r="B46" s="25"/>
      <c r="C46" s="32"/>
      <c r="D46" s="26"/>
    </row>
    <row r="47" spans="1:4">
      <c r="A47" s="24"/>
      <c r="B47" s="25"/>
      <c r="C47" s="32"/>
      <c r="D47" s="26"/>
    </row>
    <row r="48" spans="1:4">
      <c r="A48" s="24"/>
      <c r="B48" s="25"/>
      <c r="C48" s="32"/>
      <c r="D48" s="26"/>
    </row>
    <row r="49" spans="1:4">
      <c r="A49" s="24"/>
      <c r="B49" s="25"/>
      <c r="C49" s="32"/>
      <c r="D49" s="26"/>
    </row>
    <row r="50" spans="1:4">
      <c r="A50" s="24"/>
      <c r="B50" s="25"/>
      <c r="C50" s="32"/>
      <c r="D50" s="26"/>
    </row>
    <row r="51" spans="1:4">
      <c r="A51" s="24"/>
      <c r="B51" s="25"/>
      <c r="C51" s="32"/>
      <c r="D51" s="26"/>
    </row>
    <row r="52" spans="1:4">
      <c r="A52" s="24"/>
      <c r="B52" s="25"/>
      <c r="C52" s="32"/>
      <c r="D52" s="26"/>
    </row>
    <row r="53" spans="1:4">
      <c r="A53" s="24"/>
      <c r="B53" s="25"/>
      <c r="C53" s="32"/>
      <c r="D53" s="26"/>
    </row>
    <row r="54" spans="1:4">
      <c r="A54" s="24"/>
      <c r="B54" s="25"/>
      <c r="C54" s="32"/>
      <c r="D54" s="26"/>
    </row>
    <row r="55" spans="1:4">
      <c r="A55" s="24"/>
      <c r="B55" s="25"/>
      <c r="C55" s="32"/>
      <c r="D55" s="26"/>
    </row>
    <row r="56" spans="1:4">
      <c r="A56" s="24"/>
      <c r="B56" s="25"/>
      <c r="C56" s="32"/>
      <c r="D56" s="26"/>
    </row>
    <row r="57" spans="1:4">
      <c r="A57" s="24"/>
      <c r="B57" s="25"/>
      <c r="C57" s="32"/>
      <c r="D57" s="26"/>
    </row>
    <row r="58" spans="1:4">
      <c r="A58" s="24"/>
      <c r="B58" s="25"/>
      <c r="C58" s="32"/>
      <c r="D58" s="26"/>
    </row>
    <row r="59" spans="1:4">
      <c r="A59" s="24"/>
      <c r="B59" s="25"/>
      <c r="C59" s="32"/>
      <c r="D59" s="26"/>
    </row>
    <row r="60" spans="1:4">
      <c r="A60" s="24"/>
      <c r="B60" s="25"/>
      <c r="C60" s="32"/>
      <c r="D60" s="26"/>
    </row>
    <row r="61" spans="1:4">
      <c r="A61" s="24"/>
      <c r="B61" s="25"/>
      <c r="C61" s="32"/>
      <c r="D61" s="26"/>
    </row>
    <row r="62" spans="1:4">
      <c r="A62" s="24"/>
      <c r="B62" s="25"/>
      <c r="C62" s="32"/>
      <c r="D62" s="26"/>
    </row>
    <row r="63" spans="1:4">
      <c r="A63" s="24"/>
      <c r="B63" s="25"/>
      <c r="C63" s="32"/>
      <c r="D63" s="26"/>
    </row>
    <row r="64" spans="1:4">
      <c r="A64" s="24"/>
      <c r="B64" s="25"/>
      <c r="C64" s="32"/>
      <c r="D64" s="26"/>
    </row>
    <row r="65" spans="1:4">
      <c r="A65" s="24"/>
      <c r="B65" s="25"/>
      <c r="C65" s="32"/>
      <c r="D65" s="26"/>
    </row>
    <row r="66" spans="1:4">
      <c r="A66" s="24"/>
      <c r="B66" s="25"/>
      <c r="C66" s="32"/>
      <c r="D66" s="26"/>
    </row>
    <row r="67" spans="1:4">
      <c r="A67" s="24"/>
      <c r="B67" s="25"/>
      <c r="C67" s="32"/>
      <c r="D67" s="26"/>
    </row>
    <row r="68" spans="1:4">
      <c r="A68" s="24"/>
      <c r="B68" s="25"/>
      <c r="C68" s="32"/>
      <c r="D68" s="26"/>
    </row>
    <row r="69" spans="1:4">
      <c r="A69" s="24"/>
      <c r="B69" s="25"/>
      <c r="C69" s="32"/>
      <c r="D69" s="26"/>
    </row>
    <row r="70" spans="1:4">
      <c r="A70" s="24"/>
      <c r="B70" s="25"/>
      <c r="C70" s="32"/>
      <c r="D70" s="26"/>
    </row>
    <row r="71" spans="1:4">
      <c r="A71" s="24"/>
      <c r="B71" s="25"/>
      <c r="C71" s="32"/>
      <c r="D71" s="26"/>
    </row>
    <row r="72" spans="1:4">
      <c r="A72" s="24"/>
      <c r="B72" s="25"/>
      <c r="C72" s="32"/>
      <c r="D72" s="26"/>
    </row>
    <row r="73" spans="1:4">
      <c r="A73" s="24"/>
      <c r="B73" s="25"/>
      <c r="C73" s="32"/>
      <c r="D73" s="26"/>
    </row>
    <row r="74" spans="1:4">
      <c r="A74" s="24"/>
      <c r="B74" s="25"/>
      <c r="C74" s="32"/>
      <c r="D74" s="26"/>
    </row>
    <row r="75" spans="1:4">
      <c r="A75" s="24"/>
      <c r="B75" s="25"/>
      <c r="C75" s="32"/>
      <c r="D75" s="26"/>
    </row>
    <row r="76" spans="1:4">
      <c r="A76" s="24"/>
      <c r="B76" s="25"/>
      <c r="C76" s="32"/>
      <c r="D76" s="26"/>
    </row>
    <row r="77" spans="1:4">
      <c r="A77" s="24"/>
      <c r="B77" s="25"/>
      <c r="C77" s="32"/>
      <c r="D77" s="26"/>
    </row>
    <row r="78" spans="1:4">
      <c r="A78" s="24"/>
      <c r="B78" s="25"/>
      <c r="C78" s="32"/>
      <c r="D78" s="26"/>
    </row>
    <row r="79" spans="1:4">
      <c r="A79" s="24"/>
      <c r="B79" s="25"/>
      <c r="C79" s="32"/>
      <c r="D79" s="26"/>
    </row>
    <row r="80" spans="1:4" ht="15.75" thickBot="1">
      <c r="A80" s="27"/>
      <c r="B80" s="28"/>
      <c r="C80" s="33"/>
      <c r="D80" s="29"/>
    </row>
  </sheetData>
  <mergeCells count="5">
    <mergeCell ref="G1:H1"/>
    <mergeCell ref="G14:I14"/>
    <mergeCell ref="G15:J19"/>
    <mergeCell ref="D2:D4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3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2" sqref="A12:XFD12"/>
    </sheetView>
  </sheetViews>
  <sheetFormatPr defaultRowHeight="15"/>
  <cols>
    <col min="1" max="16384" width="9.140625" style="1"/>
  </cols>
  <sheetData>
    <row r="1" spans="1:16">
      <c r="A1" s="1" t="s">
        <v>0</v>
      </c>
      <c r="B1" s="55" t="s">
        <v>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</row>
    <row r="3" spans="1:16">
      <c r="A3" s="1">
        <v>10</v>
      </c>
      <c r="B3" s="10">
        <v>5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</row>
    <row r="4" spans="1:16">
      <c r="A4" s="1">
        <v>11</v>
      </c>
      <c r="B4" s="10">
        <v>6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2</v>
      </c>
      <c r="P4" s="9" t="s">
        <v>2</v>
      </c>
    </row>
    <row r="5" spans="1:16">
      <c r="A5" s="1">
        <v>12</v>
      </c>
      <c r="B5" s="10">
        <v>8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</row>
    <row r="6" spans="1:16">
      <c r="A6" s="1">
        <v>13</v>
      </c>
      <c r="B6" s="6">
        <f t="shared" ref="B6:B32" si="0" xml:space="preserve"> 10*C6</f>
        <v>10</v>
      </c>
      <c r="C6" s="8">
        <f>($A6-9)/(2*C$2)</f>
        <v>1</v>
      </c>
      <c r="D6" s="9" t="s">
        <v>2</v>
      </c>
      <c r="E6" s="9" t="s">
        <v>2</v>
      </c>
      <c r="F6" s="9" t="s">
        <v>2</v>
      </c>
      <c r="G6" s="9" t="s">
        <v>2</v>
      </c>
      <c r="H6" s="9" t="s">
        <v>2</v>
      </c>
      <c r="I6" s="9" t="s">
        <v>2</v>
      </c>
      <c r="J6" s="9" t="s">
        <v>2</v>
      </c>
      <c r="K6" s="9" t="s">
        <v>2</v>
      </c>
      <c r="L6" s="9" t="s">
        <v>2</v>
      </c>
      <c r="M6" s="9" t="s">
        <v>2</v>
      </c>
      <c r="N6" s="9" t="s">
        <v>2</v>
      </c>
      <c r="O6" s="9" t="s">
        <v>2</v>
      </c>
      <c r="P6" s="9" t="s">
        <v>2</v>
      </c>
    </row>
    <row r="7" spans="1:16">
      <c r="A7" s="1">
        <v>14</v>
      </c>
      <c r="B7" s="6">
        <f t="shared" si="0"/>
        <v>12</v>
      </c>
      <c r="C7" s="8">
        <f xml:space="preserve"> C6*1.2</f>
        <v>1.2</v>
      </c>
      <c r="D7" s="9" t="s">
        <v>2</v>
      </c>
      <c r="E7" s="9" t="s">
        <v>2</v>
      </c>
      <c r="F7" s="9" t="s">
        <v>2</v>
      </c>
      <c r="G7" s="9" t="s">
        <v>2</v>
      </c>
      <c r="H7" s="9" t="s">
        <v>2</v>
      </c>
      <c r="I7" s="9" t="s">
        <v>2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2</v>
      </c>
      <c r="O7" s="9" t="s">
        <v>2</v>
      </c>
      <c r="P7" s="9" t="s">
        <v>2</v>
      </c>
    </row>
    <row r="8" spans="1:16">
      <c r="A8" s="1">
        <v>15</v>
      </c>
      <c r="B8" s="6">
        <f t="shared" si="0"/>
        <v>14.142135623730951</v>
      </c>
      <c r="C8" s="7">
        <f t="shared" ref="C8:C9" si="1" xml:space="preserve"> SQRT(2) * D8</f>
        <v>1.4142135623730951</v>
      </c>
      <c r="D8" s="8">
        <f>($A8-9)/(2*D$2)</f>
        <v>1</v>
      </c>
      <c r="E8" s="9" t="s">
        <v>2</v>
      </c>
      <c r="F8" s="9" t="s">
        <v>2</v>
      </c>
      <c r="G8" s="9" t="s">
        <v>2</v>
      </c>
      <c r="H8" s="9" t="s">
        <v>2</v>
      </c>
      <c r="I8" s="9" t="s">
        <v>2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</row>
    <row r="9" spans="1:16">
      <c r="A9" s="1">
        <v>16</v>
      </c>
      <c r="B9" s="6">
        <f t="shared" si="0"/>
        <v>16.970562748477139</v>
      </c>
      <c r="C9" s="7">
        <f t="shared" si="1"/>
        <v>1.697056274847714</v>
      </c>
      <c r="D9" s="8">
        <f xml:space="preserve"> D8*1.2</f>
        <v>1.2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</row>
    <row r="10" spans="1:16">
      <c r="A10" s="1">
        <v>17</v>
      </c>
      <c r="B10" s="6">
        <f t="shared" si="0"/>
        <v>20.000000000000004</v>
      </c>
      <c r="C10" s="7">
        <f t="shared" ref="C10:D10" si="2" xml:space="preserve"> SQRT(2) * D10</f>
        <v>2.0000000000000004</v>
      </c>
      <c r="D10" s="7">
        <f t="shared" si="2"/>
        <v>1.4142135623730951</v>
      </c>
      <c r="E10" s="8">
        <f>($A10-9)/(2*E$2)</f>
        <v>1</v>
      </c>
      <c r="F10" s="9" t="s">
        <v>2</v>
      </c>
      <c r="G10" s="9" t="s">
        <v>2</v>
      </c>
      <c r="H10" s="9" t="s">
        <v>2</v>
      </c>
      <c r="I10" s="9" t="s">
        <v>2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</row>
    <row r="11" spans="1:16">
      <c r="A11" s="1">
        <v>18</v>
      </c>
      <c r="B11" s="6">
        <f t="shared" si="0"/>
        <v>24.000000000000004</v>
      </c>
      <c r="C11" s="7">
        <f t="shared" ref="C11:D11" si="3" xml:space="preserve"> SQRT(2) * D11</f>
        <v>2.4000000000000004</v>
      </c>
      <c r="D11" s="7">
        <f t="shared" si="3"/>
        <v>1.697056274847714</v>
      </c>
      <c r="E11" s="8">
        <f xml:space="preserve"> E10*1.2</f>
        <v>1.2</v>
      </c>
      <c r="F11" s="9" t="s">
        <v>2</v>
      </c>
      <c r="G11" s="9" t="s">
        <v>2</v>
      </c>
      <c r="H11" s="9" t="s">
        <v>2</v>
      </c>
      <c r="I11" s="9" t="s">
        <v>2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</row>
    <row r="12" spans="1:16">
      <c r="A12" s="1">
        <v>19</v>
      </c>
      <c r="B12" s="6">
        <f t="shared" si="0"/>
        <v>28.284271247461909</v>
      </c>
      <c r="C12" s="7">
        <f t="shared" ref="C12:E12" si="4" xml:space="preserve"> SQRT(2) * D12</f>
        <v>2.8284271247461907</v>
      </c>
      <c r="D12" s="7">
        <f t="shared" si="4"/>
        <v>2.0000000000000004</v>
      </c>
      <c r="E12" s="7">
        <f t="shared" si="4"/>
        <v>1.4142135623730951</v>
      </c>
      <c r="F12" s="8">
        <f>($A12-9)/(2*F$2)</f>
        <v>1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</row>
    <row r="13" spans="1:16">
      <c r="A13" s="1">
        <v>20</v>
      </c>
      <c r="B13" s="6">
        <f t="shared" si="0"/>
        <v>33.941125496954292</v>
      </c>
      <c r="C13" s="7">
        <f t="shared" ref="C13:E13" si="5" xml:space="preserve"> SQRT(2) * D13</f>
        <v>3.394112549695429</v>
      </c>
      <c r="D13" s="7">
        <f t="shared" si="5"/>
        <v>2.4000000000000004</v>
      </c>
      <c r="E13" s="7">
        <f t="shared" si="5"/>
        <v>1.697056274847714</v>
      </c>
      <c r="F13" s="8">
        <f xml:space="preserve"> F12*1.2</f>
        <v>1.2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</row>
    <row r="14" spans="1:16">
      <c r="A14" s="1">
        <v>21</v>
      </c>
      <c r="B14" s="6">
        <f t="shared" si="0"/>
        <v>40.000000000000007</v>
      </c>
      <c r="C14" s="7">
        <f t="shared" ref="C14:F14" si="6" xml:space="preserve"> SQRT(2) * D14</f>
        <v>4.0000000000000009</v>
      </c>
      <c r="D14" s="7">
        <f t="shared" si="6"/>
        <v>2.8284271247461907</v>
      </c>
      <c r="E14" s="7">
        <f t="shared" si="6"/>
        <v>2.0000000000000004</v>
      </c>
      <c r="F14" s="7">
        <f t="shared" si="6"/>
        <v>1.4142135623730951</v>
      </c>
      <c r="G14" s="8">
        <f>($A14-9)/(2*G$2)</f>
        <v>1</v>
      </c>
      <c r="H14" s="9" t="s">
        <v>2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</row>
    <row r="15" spans="1:16" s="11" customFormat="1">
      <c r="A15" s="11">
        <v>22</v>
      </c>
      <c r="B15" s="12">
        <f t="shared" si="0"/>
        <v>48.000000000000014</v>
      </c>
      <c r="C15" s="13">
        <f t="shared" ref="C15:F15" si="7" xml:space="preserve"> SQRT(2) * D15</f>
        <v>4.8000000000000016</v>
      </c>
      <c r="D15" s="13">
        <f t="shared" si="7"/>
        <v>3.394112549695429</v>
      </c>
      <c r="E15" s="13">
        <f t="shared" si="7"/>
        <v>2.4000000000000004</v>
      </c>
      <c r="F15" s="13">
        <f t="shared" si="7"/>
        <v>1.697056274847714</v>
      </c>
      <c r="G15" s="14">
        <f xml:space="preserve"> G14*1.2</f>
        <v>1.2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</row>
    <row r="16" spans="1:16" s="11" customFormat="1">
      <c r="A16" s="11">
        <v>23</v>
      </c>
      <c r="B16" s="12">
        <f t="shared" si="0"/>
        <v>56.568542494923818</v>
      </c>
      <c r="C16" s="13">
        <f t="shared" ref="C16:G16" si="8" xml:space="preserve"> SQRT(2) * D16</f>
        <v>5.6568542494923815</v>
      </c>
      <c r="D16" s="13">
        <f t="shared" si="8"/>
        <v>4.0000000000000009</v>
      </c>
      <c r="E16" s="13">
        <f t="shared" si="8"/>
        <v>2.8284271247461907</v>
      </c>
      <c r="F16" s="13">
        <f t="shared" si="8"/>
        <v>2.0000000000000004</v>
      </c>
      <c r="G16" s="13">
        <f t="shared" si="8"/>
        <v>1.4142135623730951</v>
      </c>
      <c r="H16" s="14">
        <f>($A16-9)/(2*H$2)</f>
        <v>1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</row>
    <row r="17" spans="1:16">
      <c r="A17" s="1">
        <v>24</v>
      </c>
      <c r="B17" s="6">
        <f t="shared" si="0"/>
        <v>67.882250993908585</v>
      </c>
      <c r="C17" s="7">
        <f t="shared" ref="C17:G17" si="9" xml:space="preserve"> SQRT(2) * D17</f>
        <v>6.7882250993908588</v>
      </c>
      <c r="D17" s="7">
        <f t="shared" si="9"/>
        <v>4.8000000000000016</v>
      </c>
      <c r="E17" s="7">
        <f t="shared" si="9"/>
        <v>3.394112549695429</v>
      </c>
      <c r="F17" s="7">
        <f t="shared" si="9"/>
        <v>2.4000000000000004</v>
      </c>
      <c r="G17" s="7">
        <f t="shared" si="9"/>
        <v>1.697056274847714</v>
      </c>
      <c r="H17" s="8">
        <f xml:space="preserve"> H16*1.2</f>
        <v>1.2</v>
      </c>
      <c r="I17" s="9" t="s">
        <v>2</v>
      </c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</row>
    <row r="18" spans="1:16">
      <c r="A18" s="1">
        <v>25</v>
      </c>
      <c r="B18" s="6">
        <f t="shared" si="0"/>
        <v>80.000000000000014</v>
      </c>
      <c r="C18" s="7">
        <f t="shared" ref="C18:H18" si="10" xml:space="preserve"> SQRT(2) * D18</f>
        <v>8.0000000000000018</v>
      </c>
      <c r="D18" s="7">
        <f t="shared" si="10"/>
        <v>5.6568542494923815</v>
      </c>
      <c r="E18" s="7">
        <f t="shared" si="10"/>
        <v>4.0000000000000009</v>
      </c>
      <c r="F18" s="7">
        <f t="shared" si="10"/>
        <v>2.8284271247461907</v>
      </c>
      <c r="G18" s="7">
        <f t="shared" si="10"/>
        <v>2.0000000000000004</v>
      </c>
      <c r="H18" s="7">
        <f t="shared" si="10"/>
        <v>1.4142135623730951</v>
      </c>
      <c r="I18" s="8">
        <f>($A18-9)/(2*I$2)</f>
        <v>1</v>
      </c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</row>
    <row r="19" spans="1:16">
      <c r="A19" s="1">
        <v>26</v>
      </c>
      <c r="B19" s="6">
        <f t="shared" si="0"/>
        <v>96.000000000000057</v>
      </c>
      <c r="C19" s="7">
        <f t="shared" ref="C19:H19" si="11" xml:space="preserve"> SQRT(2) * D19</f>
        <v>9.600000000000005</v>
      </c>
      <c r="D19" s="7">
        <f t="shared" si="11"/>
        <v>6.7882250993908588</v>
      </c>
      <c r="E19" s="7">
        <f t="shared" si="11"/>
        <v>4.8000000000000016</v>
      </c>
      <c r="F19" s="7">
        <f t="shared" si="11"/>
        <v>3.394112549695429</v>
      </c>
      <c r="G19" s="7">
        <f t="shared" si="11"/>
        <v>2.4000000000000004</v>
      </c>
      <c r="H19" s="7">
        <f t="shared" si="11"/>
        <v>1.697056274847714</v>
      </c>
      <c r="I19" s="8">
        <f xml:space="preserve"> I18*1.2</f>
        <v>1.2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</row>
    <row r="20" spans="1:16">
      <c r="A20" s="1">
        <v>27</v>
      </c>
      <c r="B20" s="6">
        <f t="shared" si="0"/>
        <v>113.13708498984764</v>
      </c>
      <c r="C20" s="7">
        <f t="shared" ref="C20:I20" si="12" xml:space="preserve"> SQRT(2) * D20</f>
        <v>11.313708498984763</v>
      </c>
      <c r="D20" s="7">
        <f t="shared" si="12"/>
        <v>8.0000000000000018</v>
      </c>
      <c r="E20" s="7">
        <f t="shared" si="12"/>
        <v>5.6568542494923815</v>
      </c>
      <c r="F20" s="7">
        <f t="shared" si="12"/>
        <v>4.0000000000000009</v>
      </c>
      <c r="G20" s="7">
        <f t="shared" si="12"/>
        <v>2.8284271247461907</v>
      </c>
      <c r="H20" s="7">
        <f t="shared" si="12"/>
        <v>2.0000000000000004</v>
      </c>
      <c r="I20" s="7">
        <f t="shared" si="12"/>
        <v>1.4142135623730951</v>
      </c>
      <c r="J20" s="8">
        <f>($A20-9)/(2*J$2)</f>
        <v>1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</row>
    <row r="21" spans="1:16">
      <c r="A21" s="1">
        <v>28</v>
      </c>
      <c r="B21" s="6">
        <f t="shared" si="0"/>
        <v>135.7645019878172</v>
      </c>
      <c r="C21" s="7">
        <f t="shared" ref="C21:I21" si="13" xml:space="preserve"> SQRT(2) * D21</f>
        <v>13.576450198781721</v>
      </c>
      <c r="D21" s="7">
        <f t="shared" si="13"/>
        <v>9.600000000000005</v>
      </c>
      <c r="E21" s="7">
        <f t="shared" si="13"/>
        <v>6.7882250993908588</v>
      </c>
      <c r="F21" s="7">
        <f t="shared" si="13"/>
        <v>4.8000000000000016</v>
      </c>
      <c r="G21" s="7">
        <f t="shared" si="13"/>
        <v>3.394112549695429</v>
      </c>
      <c r="H21" s="7">
        <f t="shared" si="13"/>
        <v>2.4000000000000004</v>
      </c>
      <c r="I21" s="7">
        <f t="shared" si="13"/>
        <v>1.697056274847714</v>
      </c>
      <c r="J21" s="8">
        <f xml:space="preserve"> J20*1.2</f>
        <v>1.2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2</v>
      </c>
      <c r="P21" s="9" t="s">
        <v>2</v>
      </c>
    </row>
    <row r="22" spans="1:16">
      <c r="A22" s="1">
        <v>29</v>
      </c>
      <c r="B22" s="6">
        <f t="shared" si="0"/>
        <v>160.00000000000003</v>
      </c>
      <c r="C22" s="7">
        <f t="shared" ref="C22:J22" si="14" xml:space="preserve"> SQRT(2) * D22</f>
        <v>16.000000000000004</v>
      </c>
      <c r="D22" s="7">
        <f t="shared" si="14"/>
        <v>11.313708498984763</v>
      </c>
      <c r="E22" s="7">
        <f t="shared" si="14"/>
        <v>8.0000000000000018</v>
      </c>
      <c r="F22" s="7">
        <f t="shared" si="14"/>
        <v>5.6568542494923815</v>
      </c>
      <c r="G22" s="7">
        <f t="shared" si="14"/>
        <v>4.0000000000000009</v>
      </c>
      <c r="H22" s="7">
        <f t="shared" si="14"/>
        <v>2.8284271247461907</v>
      </c>
      <c r="I22" s="7">
        <f t="shared" si="14"/>
        <v>2.0000000000000004</v>
      </c>
      <c r="J22" s="7">
        <f t="shared" si="14"/>
        <v>1.4142135623730951</v>
      </c>
      <c r="K22" s="8">
        <f>($A22-9)/(2*K$2)</f>
        <v>1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2</v>
      </c>
    </row>
    <row r="23" spans="1:16">
      <c r="A23" s="1">
        <v>30</v>
      </c>
      <c r="B23" s="6">
        <f t="shared" si="0"/>
        <v>192.00000000000014</v>
      </c>
      <c r="C23" s="7">
        <f t="shared" ref="C23:J23" si="15" xml:space="preserve"> SQRT(2) * D23</f>
        <v>19.200000000000014</v>
      </c>
      <c r="D23" s="7">
        <f t="shared" si="15"/>
        <v>13.576450198781721</v>
      </c>
      <c r="E23" s="7">
        <f t="shared" si="15"/>
        <v>9.600000000000005</v>
      </c>
      <c r="F23" s="7">
        <f t="shared" si="15"/>
        <v>6.7882250993908588</v>
      </c>
      <c r="G23" s="7">
        <f t="shared" si="15"/>
        <v>4.8000000000000016</v>
      </c>
      <c r="H23" s="7">
        <f t="shared" si="15"/>
        <v>3.394112549695429</v>
      </c>
      <c r="I23" s="7">
        <f t="shared" si="15"/>
        <v>2.4000000000000004</v>
      </c>
      <c r="J23" s="7">
        <f t="shared" si="15"/>
        <v>1.697056274847714</v>
      </c>
      <c r="K23" s="8">
        <f xml:space="preserve"> K22*1.2</f>
        <v>1.2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2</v>
      </c>
    </row>
    <row r="24" spans="1:16">
      <c r="A24" s="1">
        <v>31</v>
      </c>
      <c r="B24" s="6">
        <f t="shared" si="0"/>
        <v>226.27416997969527</v>
      </c>
      <c r="C24" s="7">
        <f t="shared" ref="C24:K24" si="16" xml:space="preserve"> SQRT(2) * D24</f>
        <v>22.627416997969526</v>
      </c>
      <c r="D24" s="7">
        <f t="shared" si="16"/>
        <v>16.000000000000004</v>
      </c>
      <c r="E24" s="7">
        <f t="shared" si="16"/>
        <v>11.313708498984763</v>
      </c>
      <c r="F24" s="7">
        <f t="shared" si="16"/>
        <v>8.0000000000000018</v>
      </c>
      <c r="G24" s="7">
        <f t="shared" si="16"/>
        <v>5.6568542494923815</v>
      </c>
      <c r="H24" s="7">
        <f t="shared" si="16"/>
        <v>4.0000000000000009</v>
      </c>
      <c r="I24" s="7">
        <f t="shared" si="16"/>
        <v>2.8284271247461907</v>
      </c>
      <c r="J24" s="7">
        <f t="shared" si="16"/>
        <v>2.0000000000000004</v>
      </c>
      <c r="K24" s="7">
        <f t="shared" si="16"/>
        <v>1.4142135623730951</v>
      </c>
      <c r="L24" s="8">
        <f>($A24-9)/(2*L$2)</f>
        <v>1</v>
      </c>
      <c r="M24" s="9" t="s">
        <v>2</v>
      </c>
      <c r="N24" s="9" t="s">
        <v>2</v>
      </c>
      <c r="O24" s="9" t="s">
        <v>2</v>
      </c>
      <c r="P24" s="9" t="s">
        <v>2</v>
      </c>
    </row>
    <row r="25" spans="1:16">
      <c r="A25" s="1">
        <v>32</v>
      </c>
      <c r="B25" s="6">
        <f t="shared" si="0"/>
        <v>271.52900397563445</v>
      </c>
      <c r="C25" s="7">
        <f t="shared" ref="C25:K25" si="17" xml:space="preserve"> SQRT(2) * D25</f>
        <v>27.152900397563446</v>
      </c>
      <c r="D25" s="7">
        <f t="shared" si="17"/>
        <v>19.200000000000014</v>
      </c>
      <c r="E25" s="7">
        <f t="shared" si="17"/>
        <v>13.576450198781721</v>
      </c>
      <c r="F25" s="7">
        <f t="shared" si="17"/>
        <v>9.600000000000005</v>
      </c>
      <c r="G25" s="7">
        <f t="shared" si="17"/>
        <v>6.7882250993908588</v>
      </c>
      <c r="H25" s="7">
        <f t="shared" si="17"/>
        <v>4.8000000000000016</v>
      </c>
      <c r="I25" s="7">
        <f t="shared" si="17"/>
        <v>3.394112549695429</v>
      </c>
      <c r="J25" s="7">
        <f t="shared" si="17"/>
        <v>2.4000000000000004</v>
      </c>
      <c r="K25" s="7">
        <f t="shared" si="17"/>
        <v>1.697056274847714</v>
      </c>
      <c r="L25" s="8">
        <f xml:space="preserve"> L24*1.2</f>
        <v>1.2</v>
      </c>
      <c r="M25" s="9" t="s">
        <v>2</v>
      </c>
      <c r="N25" s="9" t="s">
        <v>2</v>
      </c>
      <c r="O25" s="9" t="s">
        <v>2</v>
      </c>
      <c r="P25" s="9" t="s">
        <v>2</v>
      </c>
    </row>
    <row r="26" spans="1:16">
      <c r="A26" s="1">
        <v>33</v>
      </c>
      <c r="B26" s="6">
        <f t="shared" si="0"/>
        <v>320.00000000000006</v>
      </c>
      <c r="C26" s="6">
        <f t="shared" ref="C26:L26" si="18" xml:space="preserve"> SQRT(2) * D26</f>
        <v>32.000000000000007</v>
      </c>
      <c r="D26" s="6">
        <f t="shared" si="18"/>
        <v>22.627416997969526</v>
      </c>
      <c r="E26" s="6">
        <f t="shared" si="18"/>
        <v>16.000000000000004</v>
      </c>
      <c r="F26" s="6">
        <f t="shared" si="18"/>
        <v>11.313708498984763</v>
      </c>
      <c r="G26" s="6">
        <f t="shared" si="18"/>
        <v>8.0000000000000018</v>
      </c>
      <c r="H26" s="6">
        <f t="shared" si="18"/>
        <v>5.6568542494923815</v>
      </c>
      <c r="I26" s="6">
        <f t="shared" si="18"/>
        <v>4.0000000000000009</v>
      </c>
      <c r="J26" s="6">
        <f t="shared" si="18"/>
        <v>2.8284271247461907</v>
      </c>
      <c r="K26" s="6">
        <f t="shared" si="18"/>
        <v>2.0000000000000004</v>
      </c>
      <c r="L26" s="6">
        <f t="shared" si="18"/>
        <v>1.4142135623730951</v>
      </c>
      <c r="M26" s="8">
        <f>($A26-9)/(2*M$2)</f>
        <v>1</v>
      </c>
      <c r="N26" s="9" t="s">
        <v>2</v>
      </c>
      <c r="O26" s="9" t="s">
        <v>2</v>
      </c>
      <c r="P26" s="9" t="s">
        <v>2</v>
      </c>
    </row>
    <row r="27" spans="1:16">
      <c r="A27" s="1">
        <v>34</v>
      </c>
      <c r="B27" s="6">
        <f t="shared" si="0"/>
        <v>384.00000000000034</v>
      </c>
      <c r="C27" s="6">
        <f t="shared" ref="C27:L27" si="19" xml:space="preserve"> SQRT(2) * D27</f>
        <v>38.400000000000034</v>
      </c>
      <c r="D27" s="6">
        <f t="shared" si="19"/>
        <v>27.152900397563446</v>
      </c>
      <c r="E27" s="6">
        <f t="shared" si="19"/>
        <v>19.200000000000014</v>
      </c>
      <c r="F27" s="6">
        <f t="shared" si="19"/>
        <v>13.576450198781721</v>
      </c>
      <c r="G27" s="6">
        <f t="shared" si="19"/>
        <v>9.600000000000005</v>
      </c>
      <c r="H27" s="6">
        <f t="shared" si="19"/>
        <v>6.7882250993908588</v>
      </c>
      <c r="I27" s="6">
        <f t="shared" si="19"/>
        <v>4.8000000000000016</v>
      </c>
      <c r="J27" s="6">
        <f t="shared" si="19"/>
        <v>3.394112549695429</v>
      </c>
      <c r="K27" s="6">
        <f t="shared" si="19"/>
        <v>2.4000000000000004</v>
      </c>
      <c r="L27" s="6">
        <f t="shared" si="19"/>
        <v>1.697056274847714</v>
      </c>
      <c r="M27" s="8">
        <f xml:space="preserve"> M26*1.2</f>
        <v>1.2</v>
      </c>
      <c r="N27" s="9" t="s">
        <v>2</v>
      </c>
      <c r="O27" s="9" t="s">
        <v>2</v>
      </c>
      <c r="P27" s="9" t="s">
        <v>2</v>
      </c>
    </row>
    <row r="28" spans="1:16">
      <c r="A28" s="1">
        <v>35</v>
      </c>
      <c r="B28" s="6">
        <f t="shared" si="0"/>
        <v>452.54833995939055</v>
      </c>
      <c r="C28" s="6">
        <f t="shared" ref="C28:M28" si="20" xml:space="preserve"> SQRT(2) * D28</f>
        <v>45.254833995939052</v>
      </c>
      <c r="D28" s="6">
        <f t="shared" si="20"/>
        <v>32.000000000000007</v>
      </c>
      <c r="E28" s="6">
        <f t="shared" si="20"/>
        <v>22.627416997969526</v>
      </c>
      <c r="F28" s="6">
        <f t="shared" si="20"/>
        <v>16.000000000000004</v>
      </c>
      <c r="G28" s="6">
        <f t="shared" si="20"/>
        <v>11.313708498984763</v>
      </c>
      <c r="H28" s="6">
        <f t="shared" si="20"/>
        <v>8.0000000000000018</v>
      </c>
      <c r="I28" s="6">
        <f t="shared" si="20"/>
        <v>5.6568542494923815</v>
      </c>
      <c r="J28" s="6">
        <f t="shared" si="20"/>
        <v>4.0000000000000009</v>
      </c>
      <c r="K28" s="6">
        <f t="shared" si="20"/>
        <v>2.8284271247461907</v>
      </c>
      <c r="L28" s="6">
        <f t="shared" si="20"/>
        <v>2.0000000000000004</v>
      </c>
      <c r="M28" s="6">
        <f t="shared" si="20"/>
        <v>1.4142135623730951</v>
      </c>
      <c r="N28" s="8">
        <f>($A28-9)/(2*N$2)</f>
        <v>1</v>
      </c>
      <c r="O28" s="9" t="s">
        <v>2</v>
      </c>
      <c r="P28" s="9" t="s">
        <v>2</v>
      </c>
    </row>
    <row r="29" spans="1:16">
      <c r="A29" s="1">
        <v>36</v>
      </c>
      <c r="B29" s="6">
        <f t="shared" si="0"/>
        <v>543.05800795126902</v>
      </c>
      <c r="C29" s="6">
        <f t="shared" ref="C29:M29" si="21" xml:space="preserve"> SQRT(2) * D29</f>
        <v>54.305800795126899</v>
      </c>
      <c r="D29" s="6">
        <f t="shared" si="21"/>
        <v>38.400000000000034</v>
      </c>
      <c r="E29" s="6">
        <f t="shared" si="21"/>
        <v>27.152900397563446</v>
      </c>
      <c r="F29" s="6">
        <f t="shared" si="21"/>
        <v>19.200000000000014</v>
      </c>
      <c r="G29" s="6">
        <f t="shared" si="21"/>
        <v>13.576450198781721</v>
      </c>
      <c r="H29" s="6">
        <f t="shared" si="21"/>
        <v>9.600000000000005</v>
      </c>
      <c r="I29" s="6">
        <f t="shared" si="21"/>
        <v>6.7882250993908588</v>
      </c>
      <c r="J29" s="6">
        <f t="shared" si="21"/>
        <v>4.8000000000000016</v>
      </c>
      <c r="K29" s="6">
        <f t="shared" si="21"/>
        <v>3.394112549695429</v>
      </c>
      <c r="L29" s="6">
        <f t="shared" si="21"/>
        <v>2.4000000000000004</v>
      </c>
      <c r="M29" s="6">
        <f t="shared" si="21"/>
        <v>1.697056274847714</v>
      </c>
      <c r="N29" s="8">
        <f xml:space="preserve"> N28*1.2</f>
        <v>1.2</v>
      </c>
      <c r="O29" s="9" t="s">
        <v>2</v>
      </c>
      <c r="P29" s="9" t="s">
        <v>2</v>
      </c>
    </row>
    <row r="30" spans="1:16">
      <c r="A30" s="1">
        <v>37</v>
      </c>
      <c r="B30" s="6">
        <f t="shared" si="0"/>
        <v>640.00000000000011</v>
      </c>
      <c r="C30" s="6">
        <f t="shared" ref="C30:N30" si="22" xml:space="preserve"> SQRT(2) * D30</f>
        <v>64.000000000000014</v>
      </c>
      <c r="D30" s="6">
        <f t="shared" si="22"/>
        <v>45.254833995939052</v>
      </c>
      <c r="E30" s="6">
        <f t="shared" si="22"/>
        <v>32.000000000000007</v>
      </c>
      <c r="F30" s="6">
        <f t="shared" si="22"/>
        <v>22.627416997969526</v>
      </c>
      <c r="G30" s="6">
        <f t="shared" si="22"/>
        <v>16.000000000000004</v>
      </c>
      <c r="H30" s="6">
        <f t="shared" si="22"/>
        <v>11.313708498984763</v>
      </c>
      <c r="I30" s="6">
        <f t="shared" si="22"/>
        <v>8.0000000000000018</v>
      </c>
      <c r="J30" s="6">
        <f t="shared" si="22"/>
        <v>5.6568542494923815</v>
      </c>
      <c r="K30" s="6">
        <f t="shared" si="22"/>
        <v>4.0000000000000009</v>
      </c>
      <c r="L30" s="6">
        <f t="shared" si="22"/>
        <v>2.8284271247461907</v>
      </c>
      <c r="M30" s="6">
        <f t="shared" si="22"/>
        <v>2.0000000000000004</v>
      </c>
      <c r="N30" s="6">
        <f t="shared" si="22"/>
        <v>1.4142135623730951</v>
      </c>
      <c r="O30" s="8">
        <f>($A30-9)/(2*O$2)</f>
        <v>1</v>
      </c>
      <c r="P30" s="9" t="s">
        <v>2</v>
      </c>
    </row>
    <row r="31" spans="1:16">
      <c r="A31" s="1">
        <v>38</v>
      </c>
      <c r="B31" s="6">
        <f t="shared" si="0"/>
        <v>768.00000000000068</v>
      </c>
      <c r="C31" s="6">
        <f t="shared" ref="C31:N31" si="23" xml:space="preserve"> SQRT(2) * D31</f>
        <v>76.800000000000068</v>
      </c>
      <c r="D31" s="6">
        <f t="shared" si="23"/>
        <v>54.305800795126899</v>
      </c>
      <c r="E31" s="6">
        <f t="shared" si="23"/>
        <v>38.400000000000034</v>
      </c>
      <c r="F31" s="6">
        <f t="shared" si="23"/>
        <v>27.152900397563446</v>
      </c>
      <c r="G31" s="6">
        <f t="shared" si="23"/>
        <v>19.200000000000014</v>
      </c>
      <c r="H31" s="6">
        <f t="shared" si="23"/>
        <v>13.576450198781721</v>
      </c>
      <c r="I31" s="6">
        <f t="shared" si="23"/>
        <v>9.600000000000005</v>
      </c>
      <c r="J31" s="6">
        <f t="shared" si="23"/>
        <v>6.7882250993908588</v>
      </c>
      <c r="K31" s="6">
        <f t="shared" si="23"/>
        <v>4.8000000000000016</v>
      </c>
      <c r="L31" s="6">
        <f t="shared" si="23"/>
        <v>3.394112549695429</v>
      </c>
      <c r="M31" s="6">
        <f t="shared" si="23"/>
        <v>2.4000000000000004</v>
      </c>
      <c r="N31" s="6">
        <f t="shared" si="23"/>
        <v>1.697056274847714</v>
      </c>
      <c r="O31" s="8">
        <f xml:space="preserve"> O30*1.2</f>
        <v>1.2</v>
      </c>
      <c r="P31" s="9" t="s">
        <v>2</v>
      </c>
    </row>
    <row r="32" spans="1:16">
      <c r="A32" s="1">
        <v>39</v>
      </c>
      <c r="B32" s="6">
        <f t="shared" si="0"/>
        <v>905.09667991878109</v>
      </c>
      <c r="C32" s="6">
        <f t="shared" ref="C32:O32" si="24" xml:space="preserve"> SQRT(2) * D32</f>
        <v>90.509667991878104</v>
      </c>
      <c r="D32" s="6">
        <f t="shared" si="24"/>
        <v>64.000000000000014</v>
      </c>
      <c r="E32" s="6">
        <f t="shared" si="24"/>
        <v>45.254833995939052</v>
      </c>
      <c r="F32" s="6">
        <f t="shared" si="24"/>
        <v>32.000000000000007</v>
      </c>
      <c r="G32" s="6">
        <f t="shared" si="24"/>
        <v>22.627416997969526</v>
      </c>
      <c r="H32" s="6">
        <f t="shared" si="24"/>
        <v>16.000000000000004</v>
      </c>
      <c r="I32" s="6">
        <f t="shared" si="24"/>
        <v>11.313708498984763</v>
      </c>
      <c r="J32" s="6">
        <f t="shared" si="24"/>
        <v>8.0000000000000018</v>
      </c>
      <c r="K32" s="6">
        <f t="shared" si="24"/>
        <v>5.6568542494923815</v>
      </c>
      <c r="L32" s="6">
        <f t="shared" si="24"/>
        <v>4.0000000000000009</v>
      </c>
      <c r="M32" s="6">
        <f t="shared" si="24"/>
        <v>2.8284271247461907</v>
      </c>
      <c r="N32" s="6">
        <f t="shared" si="24"/>
        <v>2.0000000000000004</v>
      </c>
      <c r="O32" s="6">
        <f t="shared" si="24"/>
        <v>1.4142135623730951</v>
      </c>
      <c r="P32" s="8">
        <f>($A32-9)/(2*P$2)</f>
        <v>1</v>
      </c>
    </row>
    <row r="33" spans="1:16">
      <c r="A33" s="1">
        <v>40</v>
      </c>
      <c r="B33" s="6">
        <f xml:space="preserve"> 10*C33</f>
        <v>1086.116015902538</v>
      </c>
      <c r="C33" s="6">
        <f t="shared" ref="C33:N33" si="25" xml:space="preserve"> SQRT(2) * D33</f>
        <v>108.6116015902538</v>
      </c>
      <c r="D33" s="6">
        <f t="shared" si="25"/>
        <v>76.800000000000068</v>
      </c>
      <c r="E33" s="6">
        <f t="shared" si="25"/>
        <v>54.305800795126899</v>
      </c>
      <c r="F33" s="6">
        <f t="shared" si="25"/>
        <v>38.400000000000034</v>
      </c>
      <c r="G33" s="6">
        <f t="shared" si="25"/>
        <v>27.152900397563446</v>
      </c>
      <c r="H33" s="6">
        <f t="shared" si="25"/>
        <v>19.200000000000014</v>
      </c>
      <c r="I33" s="6">
        <f t="shared" si="25"/>
        <v>13.576450198781721</v>
      </c>
      <c r="J33" s="6">
        <f t="shared" si="25"/>
        <v>9.600000000000005</v>
      </c>
      <c r="K33" s="6">
        <f t="shared" si="25"/>
        <v>6.7882250993908588</v>
      </c>
      <c r="L33" s="6">
        <f t="shared" si="25"/>
        <v>4.8000000000000016</v>
      </c>
      <c r="M33" s="6">
        <f t="shared" si="25"/>
        <v>3.394112549695429</v>
      </c>
      <c r="N33" s="6">
        <f t="shared" si="25"/>
        <v>2.4000000000000004</v>
      </c>
      <c r="O33" s="6">
        <f xml:space="preserve"> SQRT(2) * P33</f>
        <v>1.697056274847714</v>
      </c>
      <c r="P33" s="8">
        <f xml:space="preserve"> P32*1.2</f>
        <v>1.2</v>
      </c>
    </row>
    <row r="34" spans="1:16">
      <c r="P34" s="4"/>
    </row>
    <row r="35" spans="1:16">
      <c r="A35" s="2" t="s">
        <v>3</v>
      </c>
    </row>
    <row r="36" spans="1:16">
      <c r="A36" s="2" t="s">
        <v>4</v>
      </c>
    </row>
  </sheetData>
  <sheetProtection sheet="1" objects="1" scenarios="1"/>
  <mergeCells count="1">
    <mergeCell ref="B1: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37"/>
  <sheetViews>
    <sheetView zoomScale="115" zoomScaleNormal="115" workbookViewId="0">
      <selection activeCell="A38" sqref="A38"/>
    </sheetView>
  </sheetViews>
  <sheetFormatPr defaultRowHeight="15"/>
  <cols>
    <col min="1" max="16384" width="9.140625" style="1"/>
  </cols>
  <sheetData>
    <row r="1" spans="1:10">
      <c r="B1" s="55" t="s">
        <v>1</v>
      </c>
      <c r="C1" s="55"/>
      <c r="D1" s="55"/>
      <c r="E1" s="55"/>
      <c r="F1" s="55"/>
      <c r="G1" s="55"/>
      <c r="H1" s="55"/>
      <c r="I1" s="55"/>
      <c r="J1" s="55"/>
    </row>
    <row r="2" spans="1:10">
      <c r="A2" s="1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</row>
    <row r="3" spans="1:10">
      <c r="A3" s="1">
        <v>10</v>
      </c>
      <c r="B3" s="1">
        <v>5</v>
      </c>
      <c r="C3" s="1" t="str">
        <f xml:space="preserve"> IF(ISNUMBER(B3),IF(FLOOR(B3/10, 1)=0, "-", FLOOR(B3/10,1)),B3)</f>
        <v>-</v>
      </c>
      <c r="D3" s="1" t="str">
        <f t="shared" ref="D3:D33" si="0" xml:space="preserve"> IF(ISNUMBER(C3), IF(C3/2&lt;1, "-", CEILING(C3/2,1)), C3)</f>
        <v>-</v>
      </c>
      <c r="E3" s="1" t="str">
        <f t="shared" ref="E3:G3" si="1" xml:space="preserve"> IF(ISNUMBER(D3), IF(D3/2&lt;1, "-", CEILING(D3/2,1)), D3)</f>
        <v>-</v>
      </c>
      <c r="F3" s="1" t="str">
        <f t="shared" si="1"/>
        <v>-</v>
      </c>
      <c r="G3" s="1" t="str">
        <f t="shared" si="1"/>
        <v>-</v>
      </c>
      <c r="H3" s="1" t="str">
        <f t="shared" ref="H3:J3" si="2" xml:space="preserve"> IF(ISNUMBER(G3), IF(G3/2&lt;1, "-", CEILING(G3/2,1)), G3)</f>
        <v>-</v>
      </c>
      <c r="I3" s="1" t="str">
        <f t="shared" si="2"/>
        <v>-</v>
      </c>
      <c r="J3" s="1" t="str">
        <f t="shared" si="2"/>
        <v>-</v>
      </c>
    </row>
    <row r="4" spans="1:10">
      <c r="A4" s="1">
        <v>11</v>
      </c>
      <c r="B4" s="1">
        <v>6</v>
      </c>
      <c r="C4" s="1" t="str">
        <f t="shared" ref="C4:C33" si="3" xml:space="preserve"> IF(ISNUMBER(B4),IF(FLOOR(B4/10, 1)=0, "-", FLOOR(B4/10,1)),B4)</f>
        <v>-</v>
      </c>
      <c r="D4" s="1" t="str">
        <f t="shared" si="0"/>
        <v>-</v>
      </c>
      <c r="E4" s="1" t="str">
        <f t="shared" ref="E4:G4" si="4" xml:space="preserve"> IF(ISNUMBER(D4), IF(D4/2&lt;1, "-", CEILING(D4/2,1)), D4)</f>
        <v>-</v>
      </c>
      <c r="F4" s="1" t="str">
        <f t="shared" si="4"/>
        <v>-</v>
      </c>
      <c r="G4" s="1" t="str">
        <f t="shared" si="4"/>
        <v>-</v>
      </c>
      <c r="H4" s="1" t="str">
        <f t="shared" ref="H4:J4" si="5" xml:space="preserve"> IF(ISNUMBER(G4), IF(G4/2&lt;1, "-", CEILING(G4/2,1)), G4)</f>
        <v>-</v>
      </c>
      <c r="I4" s="1" t="str">
        <f t="shared" si="5"/>
        <v>-</v>
      </c>
      <c r="J4" s="1" t="str">
        <f t="shared" si="5"/>
        <v>-</v>
      </c>
    </row>
    <row r="5" spans="1:10">
      <c r="A5" s="1">
        <v>12</v>
      </c>
      <c r="B5" s="1">
        <v>8</v>
      </c>
      <c r="C5" s="1" t="str">
        <f t="shared" si="3"/>
        <v>-</v>
      </c>
      <c r="D5" s="1" t="str">
        <f t="shared" si="0"/>
        <v>-</v>
      </c>
      <c r="E5" s="1" t="str">
        <f t="shared" ref="E5:G5" si="6" xml:space="preserve"> IF(ISNUMBER(D5), IF(D5/2&lt;1, "-", CEILING(D5/2,1)), D5)</f>
        <v>-</v>
      </c>
      <c r="F5" s="1" t="str">
        <f t="shared" si="6"/>
        <v>-</v>
      </c>
      <c r="G5" s="1" t="str">
        <f t="shared" si="6"/>
        <v>-</v>
      </c>
      <c r="H5" s="1" t="str">
        <f t="shared" ref="H5:J5" si="7" xml:space="preserve"> IF(ISNUMBER(G5), IF(G5/2&lt;1, "-", CEILING(G5/2,1)), G5)</f>
        <v>-</v>
      </c>
      <c r="I5" s="1" t="str">
        <f t="shared" si="7"/>
        <v>-</v>
      </c>
      <c r="J5" s="1" t="str">
        <f t="shared" si="7"/>
        <v>-</v>
      </c>
    </row>
    <row r="6" spans="1:10">
      <c r="A6" s="1">
        <v>13</v>
      </c>
      <c r="B6" s="1">
        <v>10</v>
      </c>
      <c r="C6" s="1">
        <f t="shared" si="3"/>
        <v>1</v>
      </c>
      <c r="D6" s="1" t="str">
        <f t="shared" si="0"/>
        <v>-</v>
      </c>
      <c r="E6" s="1" t="str">
        <f t="shared" ref="E6:G6" si="8" xml:space="preserve"> IF(ISNUMBER(D6), IF(D6/2&lt;1, "-", CEILING(D6/2,1)), D6)</f>
        <v>-</v>
      </c>
      <c r="F6" s="1" t="str">
        <f t="shared" si="8"/>
        <v>-</v>
      </c>
      <c r="G6" s="1" t="str">
        <f t="shared" si="8"/>
        <v>-</v>
      </c>
      <c r="H6" s="1" t="str">
        <f t="shared" ref="H6:J6" si="9" xml:space="preserve"> IF(ISNUMBER(G6), IF(G6/2&lt;1, "-", CEILING(G6/2,1)), G6)</f>
        <v>-</v>
      </c>
      <c r="I6" s="1" t="str">
        <f t="shared" si="9"/>
        <v>-</v>
      </c>
      <c r="J6" s="1" t="str">
        <f t="shared" si="9"/>
        <v>-</v>
      </c>
    </row>
    <row r="7" spans="1:10">
      <c r="A7" s="1">
        <v>14</v>
      </c>
      <c r="B7" s="1">
        <v>15</v>
      </c>
      <c r="C7" s="1">
        <f t="shared" si="3"/>
        <v>1</v>
      </c>
      <c r="D7" s="1" t="str">
        <f t="shared" si="0"/>
        <v>-</v>
      </c>
      <c r="E7" s="1" t="str">
        <f t="shared" ref="E7:G7" si="10" xml:space="preserve"> IF(ISNUMBER(D7), IF(D7/2&lt;1, "-", CEILING(D7/2,1)), D7)</f>
        <v>-</v>
      </c>
      <c r="F7" s="1" t="str">
        <f t="shared" si="10"/>
        <v>-</v>
      </c>
      <c r="G7" s="1" t="str">
        <f t="shared" si="10"/>
        <v>-</v>
      </c>
      <c r="H7" s="1" t="str">
        <f t="shared" ref="H7:J7" si="11" xml:space="preserve"> IF(ISNUMBER(G7), IF(G7/2&lt;1, "-", CEILING(G7/2,1)), G7)</f>
        <v>-</v>
      </c>
      <c r="I7" s="1" t="str">
        <f t="shared" si="11"/>
        <v>-</v>
      </c>
      <c r="J7" s="1" t="str">
        <f t="shared" si="11"/>
        <v>-</v>
      </c>
    </row>
    <row r="8" spans="1:10">
      <c r="A8" s="1">
        <v>15</v>
      </c>
      <c r="B8" s="1">
        <v>20</v>
      </c>
      <c r="C8" s="1">
        <f t="shared" si="3"/>
        <v>2</v>
      </c>
      <c r="D8" s="1">
        <f t="shared" si="0"/>
        <v>1</v>
      </c>
      <c r="E8" s="1" t="str">
        <f t="shared" ref="E8:G8" si="12" xml:space="preserve"> IF(ISNUMBER(D8), IF(D8/2&lt;1, "-", CEILING(D8/2,1)), D8)</f>
        <v>-</v>
      </c>
      <c r="F8" s="1" t="str">
        <f t="shared" si="12"/>
        <v>-</v>
      </c>
      <c r="G8" s="1" t="str">
        <f t="shared" si="12"/>
        <v>-</v>
      </c>
      <c r="H8" s="1" t="str">
        <f t="shared" ref="H8:J8" si="13" xml:space="preserve"> IF(ISNUMBER(G8), IF(G8/2&lt;1, "-", CEILING(G8/2,1)), G8)</f>
        <v>-</v>
      </c>
      <c r="I8" s="1" t="str">
        <f t="shared" si="13"/>
        <v>-</v>
      </c>
      <c r="J8" s="1" t="str">
        <f t="shared" si="13"/>
        <v>-</v>
      </c>
    </row>
    <row r="9" spans="1:10">
      <c r="A9" s="1">
        <v>16</v>
      </c>
      <c r="B9" s="1">
        <v>25</v>
      </c>
      <c r="C9" s="1">
        <f t="shared" si="3"/>
        <v>2</v>
      </c>
      <c r="D9" s="1">
        <f t="shared" si="0"/>
        <v>1</v>
      </c>
      <c r="E9" s="1" t="str">
        <f t="shared" ref="E9:G9" si="14" xml:space="preserve"> IF(ISNUMBER(D9), IF(D9/2&lt;1, "-", CEILING(D9/2,1)), D9)</f>
        <v>-</v>
      </c>
      <c r="F9" s="1" t="str">
        <f t="shared" si="14"/>
        <v>-</v>
      </c>
      <c r="G9" s="1" t="str">
        <f t="shared" si="14"/>
        <v>-</v>
      </c>
      <c r="H9" s="1" t="str">
        <f t="shared" ref="H9:J9" si="15" xml:space="preserve"> IF(ISNUMBER(G9), IF(G9/2&lt;1, "-", CEILING(G9/2,1)), G9)</f>
        <v>-</v>
      </c>
      <c r="I9" s="1" t="str">
        <f t="shared" si="15"/>
        <v>-</v>
      </c>
      <c r="J9" s="1" t="str">
        <f t="shared" si="15"/>
        <v>-</v>
      </c>
    </row>
    <row r="10" spans="1:10">
      <c r="A10" s="1">
        <v>17</v>
      </c>
      <c r="B10" s="1">
        <v>30</v>
      </c>
      <c r="C10" s="1">
        <f t="shared" si="3"/>
        <v>3</v>
      </c>
      <c r="D10" s="3">
        <v>1</v>
      </c>
      <c r="E10" s="3">
        <v>1</v>
      </c>
      <c r="F10" s="1" t="str">
        <f t="shared" ref="F10:G10" si="16" xml:space="preserve"> IF(ISNUMBER(E10), IF(E10/2&lt;1, "-", CEILING(E10/2,1)), E10)</f>
        <v>-</v>
      </c>
      <c r="G10" s="1" t="str">
        <f t="shared" si="16"/>
        <v>-</v>
      </c>
      <c r="H10" s="1" t="str">
        <f t="shared" ref="H10:J10" si="17" xml:space="preserve"> IF(ISNUMBER(G10), IF(G10/2&lt;1, "-", CEILING(G10/2,1)), G10)</f>
        <v>-</v>
      </c>
      <c r="I10" s="1" t="str">
        <f t="shared" si="17"/>
        <v>-</v>
      </c>
      <c r="J10" s="1" t="str">
        <f t="shared" si="17"/>
        <v>-</v>
      </c>
    </row>
    <row r="11" spans="1:10">
      <c r="A11" s="1">
        <v>18</v>
      </c>
      <c r="B11" s="1">
        <v>35</v>
      </c>
      <c r="C11" s="1">
        <f t="shared" si="3"/>
        <v>3</v>
      </c>
      <c r="D11" s="3">
        <v>1</v>
      </c>
      <c r="E11" s="3">
        <v>1</v>
      </c>
      <c r="F11" s="1" t="str">
        <f t="shared" ref="F11:G11" si="18" xml:space="preserve"> IF(ISNUMBER(E11), IF(E11/2&lt;1, "-", CEILING(E11/2,1)), E11)</f>
        <v>-</v>
      </c>
      <c r="G11" s="1" t="str">
        <f t="shared" si="18"/>
        <v>-</v>
      </c>
      <c r="H11" s="1" t="str">
        <f t="shared" ref="H11:J11" si="19" xml:space="preserve"> IF(ISNUMBER(G11), IF(G11/2&lt;1, "-", CEILING(G11/2,1)), G11)</f>
        <v>-</v>
      </c>
      <c r="I11" s="1" t="str">
        <f t="shared" si="19"/>
        <v>-</v>
      </c>
      <c r="J11" s="1" t="str">
        <f t="shared" si="19"/>
        <v>-</v>
      </c>
    </row>
    <row r="12" spans="1:10">
      <c r="A12" s="1">
        <v>19</v>
      </c>
      <c r="B12" s="1">
        <v>40</v>
      </c>
      <c r="C12" s="1">
        <f t="shared" si="3"/>
        <v>4</v>
      </c>
      <c r="D12" s="1">
        <f t="shared" si="0"/>
        <v>2</v>
      </c>
      <c r="E12" s="1">
        <f t="shared" ref="E12:G12" si="20" xml:space="preserve"> IF(ISNUMBER(D12), IF(D12/2&lt;1, "-", CEILING(D12/2,1)), D12)</f>
        <v>1</v>
      </c>
      <c r="F12" s="3">
        <v>1</v>
      </c>
      <c r="G12" s="1" t="str">
        <f t="shared" si="20"/>
        <v>-</v>
      </c>
      <c r="H12" s="1" t="str">
        <f t="shared" ref="H12:J12" si="21" xml:space="preserve"> IF(ISNUMBER(G12), IF(G12/2&lt;1, "-", CEILING(G12/2,1)), G12)</f>
        <v>-</v>
      </c>
      <c r="I12" s="1" t="str">
        <f t="shared" si="21"/>
        <v>-</v>
      </c>
      <c r="J12" s="1" t="str">
        <f t="shared" si="21"/>
        <v>-</v>
      </c>
    </row>
    <row r="13" spans="1:10">
      <c r="A13" s="1">
        <v>20</v>
      </c>
      <c r="B13" s="1">
        <v>50</v>
      </c>
      <c r="C13" s="1">
        <f t="shared" si="3"/>
        <v>5</v>
      </c>
      <c r="D13" s="1">
        <f t="shared" si="0"/>
        <v>3</v>
      </c>
      <c r="E13" s="1">
        <f t="shared" ref="E13:G13" si="22" xml:space="preserve"> IF(ISNUMBER(D13), IF(D13/2&lt;1, "-", CEILING(D13/2,1)), D13)</f>
        <v>2</v>
      </c>
      <c r="F13" s="1">
        <f t="shared" si="22"/>
        <v>1</v>
      </c>
      <c r="G13" s="1" t="str">
        <f t="shared" si="22"/>
        <v>-</v>
      </c>
      <c r="H13" s="1" t="str">
        <f t="shared" ref="H13:J13" si="23" xml:space="preserve"> IF(ISNUMBER(G13), IF(G13/2&lt;1, "-", CEILING(G13/2,1)), G13)</f>
        <v>-</v>
      </c>
      <c r="I13" s="1" t="str">
        <f t="shared" si="23"/>
        <v>-</v>
      </c>
      <c r="J13" s="1" t="str">
        <f t="shared" si="23"/>
        <v>-</v>
      </c>
    </row>
    <row r="14" spans="1:10">
      <c r="A14" s="1">
        <v>21</v>
      </c>
      <c r="B14" s="1">
        <v>60</v>
      </c>
      <c r="C14" s="1">
        <f t="shared" si="3"/>
        <v>6</v>
      </c>
      <c r="D14" s="1">
        <f t="shared" si="0"/>
        <v>3</v>
      </c>
      <c r="E14" s="1">
        <f t="shared" ref="E14:F14" si="24" xml:space="preserve"> IF(ISNUMBER(D14), IF(D14/2&lt;1, "-", CEILING(D14/2,1)), D14)</f>
        <v>2</v>
      </c>
      <c r="F14" s="1">
        <f t="shared" si="24"/>
        <v>1</v>
      </c>
      <c r="G14" s="3">
        <v>1</v>
      </c>
      <c r="H14" s="1" t="str">
        <f t="shared" ref="H14:J14" si="25" xml:space="preserve"> IF(ISNUMBER(G14), IF(G14/2&lt;1, "-", CEILING(G14/2,1)), G14)</f>
        <v>-</v>
      </c>
      <c r="I14" s="1" t="str">
        <f t="shared" si="25"/>
        <v>-</v>
      </c>
      <c r="J14" s="1" t="str">
        <f t="shared" si="25"/>
        <v>-</v>
      </c>
    </row>
    <row r="15" spans="1:10">
      <c r="A15" s="1">
        <v>22</v>
      </c>
      <c r="B15" s="1">
        <v>75</v>
      </c>
      <c r="C15" s="1">
        <f t="shared" si="3"/>
        <v>7</v>
      </c>
      <c r="D15" s="1">
        <f t="shared" si="0"/>
        <v>4</v>
      </c>
      <c r="E15" s="1">
        <f t="shared" ref="E15:G15" si="26" xml:space="preserve"> IF(ISNUMBER(D15), IF(D15/2&lt;1, "-", CEILING(D15/2,1)), D15)</f>
        <v>2</v>
      </c>
      <c r="F15" s="3">
        <v>2</v>
      </c>
      <c r="G15" s="1">
        <f t="shared" si="26"/>
        <v>1</v>
      </c>
      <c r="H15" s="1" t="str">
        <f t="shared" ref="H15:J17" si="27" xml:space="preserve"> IF(ISNUMBER(G15), IF(G15/2&lt;1, "-", CEILING(G15/2,1)), G15)</f>
        <v>-</v>
      </c>
      <c r="I15" s="1" t="str">
        <f t="shared" si="27"/>
        <v>-</v>
      </c>
      <c r="J15" s="1" t="str">
        <f t="shared" si="27"/>
        <v>-</v>
      </c>
    </row>
    <row r="16" spans="1:10">
      <c r="A16" s="1">
        <v>23</v>
      </c>
      <c r="B16" s="1">
        <v>90</v>
      </c>
      <c r="C16" s="1">
        <f t="shared" si="3"/>
        <v>9</v>
      </c>
      <c r="D16" s="1">
        <f t="shared" si="0"/>
        <v>5</v>
      </c>
      <c r="E16" s="1">
        <f t="shared" ref="E16:G16" si="28" xml:space="preserve"> IF(ISNUMBER(D16), IF(D16/2&lt;1, "-", CEILING(D16/2,1)), D16)</f>
        <v>3</v>
      </c>
      <c r="F16" s="1">
        <f t="shared" si="28"/>
        <v>2</v>
      </c>
      <c r="G16" s="1">
        <f t="shared" si="28"/>
        <v>1</v>
      </c>
      <c r="H16" s="1" t="str">
        <f t="shared" si="27"/>
        <v>-</v>
      </c>
      <c r="I16" s="1" t="str">
        <f t="shared" ref="I16:J16" si="29" xml:space="preserve"> IF(ISNUMBER(H16), IF(H16/2&lt;1, "-", CEILING(H16/2,1)), H16)</f>
        <v>-</v>
      </c>
      <c r="J16" s="1" t="str">
        <f t="shared" si="29"/>
        <v>-</v>
      </c>
    </row>
    <row r="17" spans="1:10">
      <c r="A17" s="1">
        <v>24</v>
      </c>
      <c r="B17" s="1">
        <v>110</v>
      </c>
      <c r="C17" s="1">
        <f t="shared" si="3"/>
        <v>11</v>
      </c>
      <c r="D17" s="1">
        <f t="shared" si="0"/>
        <v>6</v>
      </c>
      <c r="E17" s="1">
        <f t="shared" ref="E17:G17" si="30" xml:space="preserve"> IF(ISNUMBER(D17), IF(D17/2&lt;1, "-", CEILING(D17/2,1)), D17)</f>
        <v>3</v>
      </c>
      <c r="F17" s="1">
        <f t="shared" si="30"/>
        <v>2</v>
      </c>
      <c r="G17" s="1">
        <f t="shared" si="30"/>
        <v>1</v>
      </c>
      <c r="H17" s="1" t="str">
        <f t="shared" si="27"/>
        <v>-</v>
      </c>
      <c r="I17" s="1" t="str">
        <f t="shared" ref="I17:J17" si="31" xml:space="preserve"> IF(ISNUMBER(H17), IF(H17/2&lt;1, "-", CEILING(H17/2,1)), H17)</f>
        <v>-</v>
      </c>
      <c r="J17" s="1" t="str">
        <f t="shared" si="31"/>
        <v>-</v>
      </c>
    </row>
    <row r="18" spans="1:10">
      <c r="A18" s="1">
        <v>25</v>
      </c>
      <c r="B18" s="1">
        <v>135</v>
      </c>
      <c r="C18" s="1">
        <f t="shared" si="3"/>
        <v>13</v>
      </c>
      <c r="D18" s="1">
        <f t="shared" si="0"/>
        <v>7</v>
      </c>
      <c r="E18" s="1">
        <f t="shared" ref="E18:F18" si="32" xml:space="preserve"> IF(ISNUMBER(D18), IF(D18/2&lt;1, "-", CEILING(D18/2,1)), D18)</f>
        <v>4</v>
      </c>
      <c r="F18" s="1">
        <f t="shared" si="32"/>
        <v>2</v>
      </c>
      <c r="G18" s="3">
        <v>2</v>
      </c>
      <c r="H18" s="4">
        <f t="shared" ref="H18:J18" si="33" xml:space="preserve"> IF(ISNUMBER(G18), IF(G18/2&lt;1, "-", CEILING(G18/2,1)), G18)</f>
        <v>1</v>
      </c>
      <c r="I18" s="1" t="str">
        <f t="shared" si="33"/>
        <v>-</v>
      </c>
      <c r="J18" s="1" t="str">
        <f t="shared" si="33"/>
        <v>-</v>
      </c>
    </row>
    <row r="19" spans="1:10">
      <c r="A19" s="1">
        <v>26</v>
      </c>
      <c r="B19" s="1">
        <v>160</v>
      </c>
      <c r="C19" s="1">
        <f t="shared" si="3"/>
        <v>16</v>
      </c>
      <c r="D19" s="1">
        <f t="shared" si="0"/>
        <v>8</v>
      </c>
      <c r="E19" s="1">
        <f t="shared" ref="E19:F19" si="34" xml:space="preserve"> IF(ISNUMBER(D19), IF(D19/2&lt;1, "-", CEILING(D19/2,1)), D19)</f>
        <v>4</v>
      </c>
      <c r="F19" s="1">
        <f t="shared" si="34"/>
        <v>2</v>
      </c>
      <c r="G19" s="3">
        <v>2</v>
      </c>
      <c r="H19" s="1">
        <f t="shared" ref="H19:J19" si="35" xml:space="preserve"> IF(ISNUMBER(G19), IF(G19/2&lt;1, "-", CEILING(G19/2,1)), G19)</f>
        <v>1</v>
      </c>
      <c r="I19" s="1" t="str">
        <f t="shared" si="35"/>
        <v>-</v>
      </c>
      <c r="J19" s="1" t="str">
        <f t="shared" si="35"/>
        <v>-</v>
      </c>
    </row>
    <row r="20" spans="1:10">
      <c r="A20" s="1">
        <v>27</v>
      </c>
      <c r="B20" s="1">
        <v>190</v>
      </c>
      <c r="C20" s="1">
        <f t="shared" si="3"/>
        <v>19</v>
      </c>
      <c r="D20" s="1">
        <f t="shared" si="0"/>
        <v>10</v>
      </c>
      <c r="E20" s="1">
        <f t="shared" ref="E20:G20" si="36" xml:space="preserve"> IF(ISNUMBER(D20), IF(D20/2&lt;1, "-", CEILING(D20/2,1)), D20)</f>
        <v>5</v>
      </c>
      <c r="F20" s="1">
        <f t="shared" si="36"/>
        <v>3</v>
      </c>
      <c r="G20" s="1">
        <f t="shared" si="36"/>
        <v>2</v>
      </c>
      <c r="H20" s="1">
        <f t="shared" ref="H20:J20" si="37" xml:space="preserve"> IF(ISNUMBER(G20), IF(G20/2&lt;1, "-", CEILING(G20/2,1)), G20)</f>
        <v>1</v>
      </c>
      <c r="I20" s="1" t="str">
        <f t="shared" si="37"/>
        <v>-</v>
      </c>
      <c r="J20" s="1" t="str">
        <f t="shared" si="37"/>
        <v>-</v>
      </c>
    </row>
    <row r="21" spans="1:10">
      <c r="A21" s="1">
        <v>28</v>
      </c>
      <c r="B21" s="1">
        <v>220</v>
      </c>
      <c r="C21" s="1">
        <f t="shared" si="3"/>
        <v>22</v>
      </c>
      <c r="D21" s="1">
        <f t="shared" si="0"/>
        <v>11</v>
      </c>
      <c r="E21" s="1">
        <f t="shared" ref="E21:G21" si="38" xml:space="preserve"> IF(ISNUMBER(D21), IF(D21/2&lt;1, "-", CEILING(D21/2,1)), D21)</f>
        <v>6</v>
      </c>
      <c r="F21" s="1">
        <f t="shared" si="38"/>
        <v>3</v>
      </c>
      <c r="G21" s="1">
        <f t="shared" si="38"/>
        <v>2</v>
      </c>
      <c r="H21" s="1">
        <f t="shared" ref="H21:J21" si="39" xml:space="preserve"> IF(ISNUMBER(G21), IF(G21/2&lt;1, "-", CEILING(G21/2,1)), G21)</f>
        <v>1</v>
      </c>
      <c r="I21" s="1" t="str">
        <f t="shared" si="39"/>
        <v>-</v>
      </c>
      <c r="J21" s="1" t="str">
        <f t="shared" si="39"/>
        <v>-</v>
      </c>
    </row>
    <row r="22" spans="1:10">
      <c r="A22" s="1">
        <v>29</v>
      </c>
      <c r="B22" s="1">
        <v>260</v>
      </c>
      <c r="C22" s="1">
        <f t="shared" si="3"/>
        <v>26</v>
      </c>
      <c r="D22" s="1">
        <f t="shared" si="0"/>
        <v>13</v>
      </c>
      <c r="E22" s="1">
        <f t="shared" ref="E22:G22" si="40" xml:space="preserve"> IF(ISNUMBER(D22), IF(D22/2&lt;1, "-", CEILING(D22/2,1)), D22)</f>
        <v>7</v>
      </c>
      <c r="F22" s="1">
        <f t="shared" si="40"/>
        <v>4</v>
      </c>
      <c r="G22" s="1">
        <f t="shared" si="40"/>
        <v>2</v>
      </c>
      <c r="H22" s="1">
        <f t="shared" ref="H22:J22" si="41" xml:space="preserve"> IF(ISNUMBER(G22), IF(G22/2&lt;1, "-", CEILING(G22/2,1)), G22)</f>
        <v>1</v>
      </c>
      <c r="I22" s="1" t="str">
        <f t="shared" si="41"/>
        <v>-</v>
      </c>
      <c r="J22" s="1" t="str">
        <f t="shared" si="41"/>
        <v>-</v>
      </c>
    </row>
    <row r="23" spans="1:10">
      <c r="A23" s="1">
        <v>30</v>
      </c>
      <c r="B23" s="1">
        <v>300</v>
      </c>
      <c r="C23" s="1">
        <f t="shared" si="3"/>
        <v>30</v>
      </c>
      <c r="D23" s="1">
        <f t="shared" si="0"/>
        <v>15</v>
      </c>
      <c r="E23" s="1">
        <f t="shared" ref="E23:G23" si="42" xml:space="preserve"> IF(ISNUMBER(D23), IF(D23/2&lt;1, "-", CEILING(D23/2,1)), D23)</f>
        <v>8</v>
      </c>
      <c r="F23" s="1">
        <f t="shared" si="42"/>
        <v>4</v>
      </c>
      <c r="G23" s="1">
        <f t="shared" si="42"/>
        <v>2</v>
      </c>
      <c r="H23" s="1">
        <f t="shared" ref="H23:J23" si="43" xml:space="preserve"> IF(ISNUMBER(G23), IF(G23/2&lt;1, "-", CEILING(G23/2,1)), G23)</f>
        <v>1</v>
      </c>
      <c r="I23" s="1" t="str">
        <f t="shared" si="43"/>
        <v>-</v>
      </c>
      <c r="J23" s="1" t="str">
        <f t="shared" si="43"/>
        <v>-</v>
      </c>
    </row>
    <row r="24" spans="1:10">
      <c r="A24" s="1">
        <v>31</v>
      </c>
      <c r="B24" s="1">
        <v>350</v>
      </c>
      <c r="C24" s="1">
        <f t="shared" si="3"/>
        <v>35</v>
      </c>
      <c r="D24" s="1">
        <f t="shared" si="0"/>
        <v>18</v>
      </c>
      <c r="E24" s="1">
        <f t="shared" ref="E24:G24" si="44" xml:space="preserve"> IF(ISNUMBER(D24), IF(D24/2&lt;1, "-", CEILING(D24/2,1)), D24)</f>
        <v>9</v>
      </c>
      <c r="F24" s="1">
        <f t="shared" si="44"/>
        <v>5</v>
      </c>
      <c r="G24" s="1">
        <f t="shared" si="44"/>
        <v>3</v>
      </c>
      <c r="H24" s="1">
        <f t="shared" ref="H24:J24" si="45" xml:space="preserve"> IF(ISNUMBER(G24), IF(G24/2&lt;1, "-", CEILING(G24/2,1)), G24)</f>
        <v>2</v>
      </c>
      <c r="I24" s="1">
        <f t="shared" si="45"/>
        <v>1</v>
      </c>
      <c r="J24" s="1" t="str">
        <f t="shared" si="45"/>
        <v>-</v>
      </c>
    </row>
    <row r="25" spans="1:10">
      <c r="A25" s="1">
        <v>32</v>
      </c>
      <c r="B25" s="1">
        <v>400</v>
      </c>
      <c r="C25" s="1">
        <f t="shared" si="3"/>
        <v>40</v>
      </c>
      <c r="D25" s="1">
        <f t="shared" si="0"/>
        <v>20</v>
      </c>
      <c r="E25" s="1">
        <f t="shared" ref="E25:G25" si="46" xml:space="preserve"> IF(ISNUMBER(D25), IF(D25/2&lt;1, "-", CEILING(D25/2,1)), D25)</f>
        <v>10</v>
      </c>
      <c r="F25" s="1">
        <f t="shared" si="46"/>
        <v>5</v>
      </c>
      <c r="G25" s="1">
        <f t="shared" si="46"/>
        <v>3</v>
      </c>
      <c r="H25" s="1">
        <f t="shared" ref="H25:J25" si="47" xml:space="preserve"> IF(ISNUMBER(G25), IF(G25/2&lt;1, "-", CEILING(G25/2,1)), G25)</f>
        <v>2</v>
      </c>
      <c r="I25" s="1">
        <f t="shared" si="47"/>
        <v>1</v>
      </c>
      <c r="J25" s="1" t="str">
        <f t="shared" si="47"/>
        <v>-</v>
      </c>
    </row>
    <row r="26" spans="1:10">
      <c r="A26" s="1">
        <v>33</v>
      </c>
      <c r="B26" s="1">
        <v>460</v>
      </c>
      <c r="C26" s="1">
        <f t="shared" si="3"/>
        <v>46</v>
      </c>
      <c r="D26" s="1">
        <f t="shared" si="0"/>
        <v>23</v>
      </c>
      <c r="E26" s="1">
        <f t="shared" ref="E26:G26" si="48" xml:space="preserve"> IF(ISNUMBER(D26), IF(D26/2&lt;1, "-", CEILING(D26/2,1)), D26)</f>
        <v>12</v>
      </c>
      <c r="F26" s="1">
        <f t="shared" si="48"/>
        <v>6</v>
      </c>
      <c r="G26" s="1">
        <f t="shared" si="48"/>
        <v>3</v>
      </c>
      <c r="H26" s="1">
        <f t="shared" ref="H26:J26" si="49" xml:space="preserve"> IF(ISNUMBER(G26), IF(G26/2&lt;1, "-", CEILING(G26/2,1)), G26)</f>
        <v>2</v>
      </c>
      <c r="I26" s="1">
        <f t="shared" si="49"/>
        <v>1</v>
      </c>
      <c r="J26" s="1" t="str">
        <f t="shared" si="49"/>
        <v>-</v>
      </c>
    </row>
    <row r="27" spans="1:10">
      <c r="A27" s="1">
        <v>34</v>
      </c>
      <c r="B27" s="1">
        <v>520</v>
      </c>
      <c r="C27" s="1">
        <f t="shared" si="3"/>
        <v>52</v>
      </c>
      <c r="D27" s="1">
        <f t="shared" si="0"/>
        <v>26</v>
      </c>
      <c r="E27" s="1">
        <f t="shared" ref="E27:G27" si="50" xml:space="preserve"> IF(ISNUMBER(D27), IF(D27/2&lt;1, "-", CEILING(D27/2,1)), D27)</f>
        <v>13</v>
      </c>
      <c r="F27" s="1">
        <f t="shared" si="50"/>
        <v>7</v>
      </c>
      <c r="G27" s="1">
        <f t="shared" si="50"/>
        <v>4</v>
      </c>
      <c r="H27" s="1">
        <f t="shared" ref="H27:J27" si="51" xml:space="preserve"> IF(ISNUMBER(G27), IF(G27/2&lt;1, "-", CEILING(G27/2,1)), G27)</f>
        <v>2</v>
      </c>
      <c r="I27" s="1">
        <f t="shared" si="51"/>
        <v>1</v>
      </c>
      <c r="J27" s="1" t="str">
        <f t="shared" si="51"/>
        <v>-</v>
      </c>
    </row>
    <row r="28" spans="1:10">
      <c r="A28" s="1">
        <v>35</v>
      </c>
      <c r="B28" s="1">
        <v>590</v>
      </c>
      <c r="C28" s="1">
        <f t="shared" si="3"/>
        <v>59</v>
      </c>
      <c r="D28" s="1">
        <f t="shared" si="0"/>
        <v>30</v>
      </c>
      <c r="E28" s="1">
        <f t="shared" ref="E28:G28" si="52" xml:space="preserve"> IF(ISNUMBER(D28), IF(D28/2&lt;1, "-", CEILING(D28/2,1)), D28)</f>
        <v>15</v>
      </c>
      <c r="F28" s="1">
        <f t="shared" si="52"/>
        <v>8</v>
      </c>
      <c r="G28" s="1">
        <f t="shared" si="52"/>
        <v>4</v>
      </c>
      <c r="H28" s="1">
        <f t="shared" ref="H28:J28" si="53" xml:space="preserve"> IF(ISNUMBER(G28), IF(G28/2&lt;1, "-", CEILING(G28/2,1)), G28)</f>
        <v>2</v>
      </c>
      <c r="I28" s="1">
        <f t="shared" si="53"/>
        <v>1</v>
      </c>
      <c r="J28" s="1" t="str">
        <f t="shared" si="53"/>
        <v>-</v>
      </c>
    </row>
    <row r="29" spans="1:10">
      <c r="A29" s="1">
        <v>36</v>
      </c>
      <c r="B29" s="1">
        <v>660</v>
      </c>
      <c r="C29" s="1">
        <f t="shared" si="3"/>
        <v>66</v>
      </c>
      <c r="D29" s="1">
        <f t="shared" si="0"/>
        <v>33</v>
      </c>
      <c r="E29" s="1">
        <f t="shared" ref="E29:G29" si="54" xml:space="preserve"> IF(ISNUMBER(D29), IF(D29/2&lt;1, "-", CEILING(D29/2,1)), D29)</f>
        <v>17</v>
      </c>
      <c r="F29" s="1">
        <f t="shared" si="54"/>
        <v>9</v>
      </c>
      <c r="G29" s="1">
        <f t="shared" si="54"/>
        <v>5</v>
      </c>
      <c r="H29" s="1">
        <f t="shared" ref="H29:J29" si="55" xml:space="preserve"> IF(ISNUMBER(G29), IF(G29/2&lt;1, "-", CEILING(G29/2,1)), G29)</f>
        <v>3</v>
      </c>
      <c r="I29" s="1">
        <f t="shared" si="55"/>
        <v>2</v>
      </c>
      <c r="J29" s="1">
        <f t="shared" si="55"/>
        <v>1</v>
      </c>
    </row>
    <row r="30" spans="1:10">
      <c r="A30" s="1">
        <v>37</v>
      </c>
      <c r="B30" s="1">
        <v>740</v>
      </c>
      <c r="C30" s="1">
        <f t="shared" si="3"/>
        <v>74</v>
      </c>
      <c r="D30" s="1">
        <f t="shared" si="0"/>
        <v>37</v>
      </c>
      <c r="E30" s="1">
        <f t="shared" ref="E30:G30" si="56" xml:space="preserve"> IF(ISNUMBER(D30), IF(D30/2&lt;1, "-", CEILING(D30/2,1)), D30)</f>
        <v>19</v>
      </c>
      <c r="F30" s="1">
        <f t="shared" si="56"/>
        <v>10</v>
      </c>
      <c r="G30" s="1">
        <f t="shared" si="56"/>
        <v>5</v>
      </c>
      <c r="H30" s="1">
        <f t="shared" ref="H30:J30" si="57" xml:space="preserve"> IF(ISNUMBER(G30), IF(G30/2&lt;1, "-", CEILING(G30/2,1)), G30)</f>
        <v>3</v>
      </c>
      <c r="I30" s="1">
        <f t="shared" si="57"/>
        <v>2</v>
      </c>
      <c r="J30" s="1">
        <f t="shared" si="57"/>
        <v>1</v>
      </c>
    </row>
    <row r="31" spans="1:10">
      <c r="A31" s="1">
        <v>38</v>
      </c>
      <c r="B31" s="1">
        <v>820</v>
      </c>
      <c r="C31" s="1">
        <f t="shared" si="3"/>
        <v>82</v>
      </c>
      <c r="D31" s="1">
        <f t="shared" si="0"/>
        <v>41</v>
      </c>
      <c r="E31" s="1">
        <f t="shared" ref="E31:G31" si="58" xml:space="preserve"> IF(ISNUMBER(D31), IF(D31/2&lt;1, "-", CEILING(D31/2,1)), D31)</f>
        <v>21</v>
      </c>
      <c r="F31" s="1">
        <f t="shared" si="58"/>
        <v>11</v>
      </c>
      <c r="G31" s="1">
        <f t="shared" si="58"/>
        <v>6</v>
      </c>
      <c r="H31" s="1">
        <f t="shared" ref="H31:J31" si="59" xml:space="preserve"> IF(ISNUMBER(G31), IF(G31/2&lt;1, "-", CEILING(G31/2,1)), G31)</f>
        <v>3</v>
      </c>
      <c r="I31" s="1">
        <f t="shared" si="59"/>
        <v>2</v>
      </c>
      <c r="J31" s="1">
        <f t="shared" si="59"/>
        <v>1</v>
      </c>
    </row>
    <row r="32" spans="1:10">
      <c r="A32" s="1">
        <v>39</v>
      </c>
      <c r="B32" s="1">
        <v>910</v>
      </c>
      <c r="C32" s="1">
        <f t="shared" si="3"/>
        <v>91</v>
      </c>
      <c r="D32" s="1">
        <f t="shared" si="0"/>
        <v>46</v>
      </c>
      <c r="E32" s="1">
        <f t="shared" ref="E32:G32" si="60" xml:space="preserve"> IF(ISNUMBER(D32), IF(D32/2&lt;1, "-", CEILING(D32/2,1)), D32)</f>
        <v>23</v>
      </c>
      <c r="F32" s="1">
        <f t="shared" si="60"/>
        <v>12</v>
      </c>
      <c r="G32" s="1">
        <f t="shared" si="60"/>
        <v>6</v>
      </c>
      <c r="H32" s="1">
        <f t="shared" ref="H32:J32" si="61" xml:space="preserve"> IF(ISNUMBER(G32), IF(G32/2&lt;1, "-", CEILING(G32/2,1)), G32)</f>
        <v>3</v>
      </c>
      <c r="I32" s="1">
        <f t="shared" si="61"/>
        <v>2</v>
      </c>
      <c r="J32" s="1">
        <f t="shared" si="61"/>
        <v>1</v>
      </c>
    </row>
    <row r="33" spans="1:10">
      <c r="A33" s="1">
        <v>40</v>
      </c>
      <c r="B33" s="1">
        <v>1000</v>
      </c>
      <c r="C33" s="1">
        <f t="shared" si="3"/>
        <v>100</v>
      </c>
      <c r="D33" s="1">
        <f t="shared" si="0"/>
        <v>50</v>
      </c>
      <c r="E33" s="1">
        <f t="shared" ref="E33:G33" si="62" xml:space="preserve"> IF(ISNUMBER(D33), IF(D33/2&lt;1, "-", CEILING(D33/2,1)), D33)</f>
        <v>25</v>
      </c>
      <c r="F33" s="1">
        <f t="shared" si="62"/>
        <v>13</v>
      </c>
      <c r="G33" s="1">
        <f t="shared" si="62"/>
        <v>7</v>
      </c>
      <c r="H33" s="1">
        <f t="shared" ref="H33:J33" si="63" xml:space="preserve"> IF(ISNUMBER(G33), IF(G33/2&lt;1, "-", CEILING(G33/2,1)), G33)</f>
        <v>4</v>
      </c>
      <c r="I33" s="1">
        <f t="shared" si="63"/>
        <v>2</v>
      </c>
      <c r="J33" s="1">
        <f t="shared" si="63"/>
        <v>1</v>
      </c>
    </row>
    <row r="37" spans="1:10">
      <c r="A37" s="2" t="s">
        <v>19</v>
      </c>
    </row>
  </sheetData>
  <sheetProtection sheet="1" objects="1" scenarios="1"/>
  <mergeCells count="1"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Cora - Summary</vt:lpstr>
      <vt:lpstr>JJJ - Summary</vt:lpstr>
      <vt:lpstr>Alternative Table</vt:lpstr>
      <vt:lpstr>SRD Table (not used)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2010-02-21T03:02:41Z</cp:lastPrinted>
  <dcterms:created xsi:type="dcterms:W3CDTF">2010-02-20T05:52:59Z</dcterms:created>
  <dcterms:modified xsi:type="dcterms:W3CDTF">2012-08-09T03:05:16Z</dcterms:modified>
</cp:coreProperties>
</file>